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90" yWindow="5730" windowWidth="28260" windowHeight="7305" tabRatio="795"/>
  </bookViews>
  <sheets>
    <sheet name="Титул" sheetId="1" r:id="rId1"/>
    <sheet name="В_1. Полномочия" sheetId="2" r:id="rId2"/>
    <sheet name="В_2. Направления" sheetId="10" r:id="rId3"/>
    <sheet name="В_3. Виды работ" sheetId="3" r:id="rId4"/>
    <sheet name="В_4.Пространственные данные" sheetId="4" r:id="rId5"/>
    <sheet name="В_5. Результаты" sheetId="5" r:id="rId6"/>
    <sheet name="В_6-9. Использование" sheetId="9" r:id="rId7"/>
    <sheet name="В_10-12. Состояние, перспективы" sheetId="7" r:id="rId8"/>
    <sheet name="Скрытый" sheetId="8" state="hidden" r:id="rId9"/>
  </sheets>
  <definedNames>
    <definedName name="_xlnm.Print_Titles" localSheetId="4">'В_4.Пространственные данные'!$2:$4</definedName>
    <definedName name="_xlnm.Print_Titles" localSheetId="5">'В_5. Результаты'!$2:$3</definedName>
    <definedName name="_xlnm.Print_Area" localSheetId="1">'В_1. Полномочия'!$A:$D</definedName>
    <definedName name="_xlnm.Print_Area" localSheetId="7">'В_10-12. Состояние, перспективы'!$A:$C</definedName>
    <definedName name="_xlnm.Print_Area" localSheetId="3">'В_3. Виды работ'!$A:$L</definedName>
    <definedName name="_xlnm.Print_Area" localSheetId="4">'В_4.Пространственные данные'!$A:$H</definedName>
    <definedName name="_xlnm.Print_Area" localSheetId="5">'В_5. Результаты'!$A:$D</definedName>
    <definedName name="_xlnm.Print_Area" localSheetId="6">'В_6-9. Использование'!$A:$C</definedName>
    <definedName name="_xlnm.Print_Area" localSheetId="0">Титул!$A:$B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BD24" i="8" l="1"/>
  <c r="BC24" i="8"/>
  <c r="BB24" i="8"/>
  <c r="BA24" i="8"/>
  <c r="AZ24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EV16" i="8"/>
  <c r="EU16" i="8"/>
  <c r="ET16" i="8"/>
  <c r="ES16" i="8"/>
  <c r="ER16" i="8"/>
  <c r="EQ16" i="8"/>
  <c r="EP16" i="8"/>
  <c r="EO16" i="8"/>
  <c r="EN16" i="8"/>
  <c r="EM16" i="8"/>
  <c r="EL16" i="8"/>
  <c r="EK16" i="8"/>
  <c r="EJ16" i="8"/>
  <c r="EI16" i="8"/>
  <c r="EH16" i="8"/>
  <c r="EG16" i="8"/>
  <c r="EF16" i="8"/>
  <c r="EE16" i="8"/>
  <c r="ED16" i="8"/>
  <c r="EC16" i="8"/>
  <c r="EB16" i="8"/>
  <c r="EA16" i="8"/>
  <c r="DZ16" i="8"/>
  <c r="DY16" i="8"/>
  <c r="DX16" i="8"/>
  <c r="DW16" i="8"/>
  <c r="DV16" i="8"/>
  <c r="DU16" i="8"/>
  <c r="DT16" i="8"/>
  <c r="DS16" i="8"/>
  <c r="DR16" i="8"/>
  <c r="DQ16" i="8"/>
  <c r="DP16" i="8"/>
  <c r="DO16" i="8"/>
  <c r="DN16" i="8"/>
  <c r="DM16" i="8"/>
  <c r="DL16" i="8"/>
  <c r="DK16" i="8"/>
  <c r="DJ16" i="8"/>
  <c r="DI16" i="8"/>
  <c r="DH16" i="8"/>
  <c r="DG16" i="8"/>
  <c r="DF16" i="8"/>
  <c r="DE16" i="8"/>
  <c r="DD16" i="8"/>
  <c r="DC16" i="8"/>
  <c r="DB16" i="8"/>
  <c r="DA16" i="8"/>
  <c r="CZ16" i="8"/>
  <c r="CY16" i="8"/>
  <c r="CX16" i="8"/>
  <c r="CW16" i="8"/>
  <c r="CV16" i="8"/>
  <c r="CU16" i="8"/>
  <c r="CT16" i="8"/>
  <c r="CS16" i="8"/>
  <c r="CR16" i="8"/>
  <c r="CQ16" i="8"/>
  <c r="CP16" i="8"/>
  <c r="CO16" i="8"/>
  <c r="CN16" i="8"/>
  <c r="CM16" i="8"/>
  <c r="CL16" i="8"/>
  <c r="CK16" i="8"/>
  <c r="CJ16" i="8"/>
  <c r="CI16" i="8"/>
  <c r="CH16" i="8"/>
  <c r="CG16" i="8"/>
  <c r="CF16" i="8"/>
  <c r="CE16" i="8"/>
  <c r="CD16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G28" i="8" l="1"/>
  <c r="M32" i="8"/>
  <c r="L32" i="8"/>
  <c r="K32" i="8"/>
  <c r="J32" i="8"/>
  <c r="I32" i="8"/>
  <c r="H32" i="8"/>
  <c r="G32" i="8"/>
  <c r="F32" i="8"/>
  <c r="E32" i="8"/>
  <c r="D32" i="8"/>
  <c r="C32" i="8"/>
  <c r="B32" i="8"/>
  <c r="A32" i="8"/>
  <c r="R28" i="8"/>
  <c r="Q28" i="8"/>
  <c r="P28" i="8"/>
  <c r="O28" i="8"/>
  <c r="N28" i="8"/>
  <c r="M28" i="8"/>
  <c r="L28" i="8"/>
  <c r="K28" i="8"/>
  <c r="J28" i="8"/>
  <c r="I28" i="8"/>
  <c r="H28" i="8"/>
  <c r="F28" i="8"/>
  <c r="E28" i="8"/>
  <c r="D28" i="8"/>
  <c r="C28" i="8"/>
  <c r="B28" i="8"/>
  <c r="A28" i="8"/>
  <c r="S12" i="8"/>
  <c r="R12" i="8"/>
  <c r="AF8" i="8"/>
  <c r="AE8" i="8"/>
  <c r="AD8" i="8"/>
  <c r="AC8" i="8"/>
  <c r="AB8" i="8"/>
  <c r="AA8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C4" i="8"/>
  <c r="B4" i="8"/>
  <c r="A4" i="8"/>
  <c r="A25" i="10" l="1"/>
  <c r="B25" i="10" s="1"/>
  <c r="D13" i="9" l="1"/>
  <c r="E13" i="9" s="1"/>
  <c r="A28" i="9"/>
  <c r="B28" i="9" s="1"/>
  <c r="A27" i="9"/>
  <c r="B27" i="9" s="1"/>
  <c r="D7" i="9" l="1"/>
  <c r="E7" i="9" s="1"/>
  <c r="D6" i="9"/>
  <c r="E6" i="9" s="1"/>
  <c r="A34" i="5" l="1"/>
  <c r="B34" i="5" s="1"/>
  <c r="A33" i="5"/>
  <c r="B33" i="5" s="1"/>
  <c r="A29" i="4"/>
  <c r="B29" i="4" s="1"/>
  <c r="A28" i="4"/>
  <c r="B28" i="4" s="1"/>
  <c r="A22" i="3" l="1"/>
  <c r="B22" i="3" s="1"/>
  <c r="A23" i="2" l="1"/>
  <c r="B23" i="2" s="1"/>
  <c r="A22" i="2" l="1"/>
  <c r="B22" i="2" s="1"/>
  <c r="C9" i="1"/>
  <c r="C5" i="1" l="1"/>
  <c r="D9" i="1" l="1"/>
  <c r="C7" i="1"/>
  <c r="D7" i="1" s="1"/>
  <c r="A23" i="3" l="1"/>
  <c r="B23" i="3" s="1"/>
</calcChain>
</file>

<file path=xl/sharedStrings.xml><?xml version="1.0" encoding="utf-8"?>
<sst xmlns="http://schemas.openxmlformats.org/spreadsheetml/2006/main" count="602" uniqueCount="575">
  <si>
    <t xml:space="preserve">Почтовый адрес </t>
  </si>
  <si>
    <t xml:space="preserve">Код по ОКОГУ  </t>
  </si>
  <si>
    <t>Планирование и принятие управленческих решений</t>
  </si>
  <si>
    <t>Контроль и надзор</t>
  </si>
  <si>
    <t>Лицензирование</t>
  </si>
  <si>
    <t>Регистрация</t>
  </si>
  <si>
    <t>Выдача разрешений</t>
  </si>
  <si>
    <t>Аккредитация</t>
  </si>
  <si>
    <t>Аттестация и сертификация</t>
  </si>
  <si>
    <t>Проведение экспертизы</t>
  </si>
  <si>
    <t>Мониторинг</t>
  </si>
  <si>
    <t>Оказание государственных услуг</t>
  </si>
  <si>
    <t>Подготовка перечня сведений, подлежащих предоставлению с использованием координат</t>
  </si>
  <si>
    <t>Формирование государственных реестров, регистров, кадастров, баз данных</t>
  </si>
  <si>
    <t xml:space="preserve">Аккредитация </t>
  </si>
  <si>
    <t xml:space="preserve">Мониторинг </t>
  </si>
  <si>
    <t>Формирование аналитики и подготовка прогнозов</t>
  </si>
  <si>
    <t>другие организации</t>
  </si>
  <si>
    <t>физические лица</t>
  </si>
  <si>
    <t>прочие</t>
  </si>
  <si>
    <t>Данные для федерального фонда пространственных данных</t>
  </si>
  <si>
    <t>Геодезическая, топографическая и картографическая продукция на бумажных носителях</t>
  </si>
  <si>
    <t>Геодезическая, топографическая и картографическая продукция на электронных носителях</t>
  </si>
  <si>
    <t>Первичные пространственные данные (снимки, результаты ДЗЗ из космоса, облако точек и др.)</t>
  </si>
  <si>
    <t>Результаты обработки первичных пространственных данных  (ортофотопланы, дешифрование снимков и др.)</t>
  </si>
  <si>
    <t>Цифровые трехмерные модели  пространственных объектов (рельефа местности, строений, инженерных объектов и др.)</t>
  </si>
  <si>
    <t>Результаты мониторинга пространственных объектов (потоки пространственно-временных данных)</t>
  </si>
  <si>
    <t>Геоинформационные системы</t>
  </si>
  <si>
    <t>Базы пространственных данных</t>
  </si>
  <si>
    <t>Результаты консалтинга в сфере пространственных данных (технические решения, геоаналитика, результаты геомаркетинга и др.)</t>
  </si>
  <si>
    <t>Геостатистическая информация (интеграция гео- и статистических данных)</t>
  </si>
  <si>
    <t>Сведения,  справки по пространственным объектам, в т.ч. об их месторасположении</t>
  </si>
  <si>
    <t>Программное обеспечение для сбора, обработки, анализа, визуализации  и хранения   пространственных данных</t>
  </si>
  <si>
    <t>Программное обеспечение для геоинформационных сервисов</t>
  </si>
  <si>
    <t>Подготовка стратегических и программных документов</t>
  </si>
  <si>
    <t>Разработка моделей, подготовка аналитических документов и прогнозов</t>
  </si>
  <si>
    <t>Оценка инвестиций, планирование бизнеса, решение других бизнес-задач</t>
  </si>
  <si>
    <t>Разработка и совершенствование земельных кадастров, инвентаризация земельных участков, межевание земель и др. результаты в сфере землепользования</t>
  </si>
  <si>
    <t>Управление недвижимостью, развитие кадастра недвижимости</t>
  </si>
  <si>
    <t>Генеральные планы развития, дежурные планы, планирование развития, ландшафтное проектирование</t>
  </si>
  <si>
    <t>Управление и эксплуатация городских, поселковых и корпоративных инженерных сетей: электрических, водопроводных, водоотведения, тепловых, газовых, телефонных, кабельных телевизионных, специальных и др.</t>
  </si>
  <si>
    <t>Навигация на местности и выбор маршрутов движения</t>
  </si>
  <si>
    <t>Проектирование и строительство автомобильных и железных дорог, генеральных планов, электрических и трубопроводных сетей, других объектов строительства</t>
  </si>
  <si>
    <t>Управление инженерным обустройством автомобильных дорог: светофорами, знаками и др.</t>
  </si>
  <si>
    <t>Управление и эксплуатация автомобильных и железных дорог, управление другими перевозками</t>
  </si>
  <si>
    <t>Планирование и управление транспортными перевозками, решение других задач логистики</t>
  </si>
  <si>
    <t>Диспетчеризация выездов милиции, пожарных, скорой помощи, других экстренных служб</t>
  </si>
  <si>
    <t>Анализ и предсказание чрезвычайных ситуаций, осуществление мероприятий по ликвидации их последствий</t>
  </si>
  <si>
    <t>Отображение пожароопасных лесных зон и зон вырубки леса</t>
  </si>
  <si>
    <t>Оценка и прогнозирование воздействия на окружающую среду</t>
  </si>
  <si>
    <t>Предсказание погоды, управление сетью метеорологических пунктов и станций</t>
  </si>
  <si>
    <t>Определение  более эффективных методов ведения сельского хозяйства и картография почв</t>
  </si>
  <si>
    <t>Управление ирригацией, водными ресурсами</t>
  </si>
  <si>
    <t>Обработка данных геодезических изысканий, уравнивание геодезических сетей, другие результаты инженерно-геодезические изысканий</t>
  </si>
  <si>
    <t>Обработка данных по геологическим колонкам, другие результаты инженерно-геологических изысканий</t>
  </si>
  <si>
    <t>Моделирование геологических пластов, обработка данных бурения, другие результаты геологических изысканий</t>
  </si>
  <si>
    <t>Управление месторождениями полезных ископаемых</t>
  </si>
  <si>
    <t>Управление природными ресурсами</t>
  </si>
  <si>
    <t>Управление нефтегазодобычей, промысловыми площадками,  магистральными трубопроводами и др.</t>
  </si>
  <si>
    <t>Установлен контроль ввода значений!</t>
  </si>
  <si>
    <t>Виды пространственных данных и инструментов для работы с ними</t>
  </si>
  <si>
    <t xml:space="preserve">Данные для ведомственного фонда пространственных данных </t>
  </si>
  <si>
    <t>Направления деятельности</t>
  </si>
  <si>
    <t>ответы на запросы в письменной или электронной форме</t>
  </si>
  <si>
    <t>печатные публикации</t>
  </si>
  <si>
    <t>электронные публикации</t>
  </si>
  <si>
    <t>распространение с помощью геосервисов WMS, WFS</t>
  </si>
  <si>
    <t>распространение через сайт открытых данных</t>
  </si>
  <si>
    <t xml:space="preserve">Число геоинформационных сервисов для внешних пользователей                   </t>
  </si>
  <si>
    <t>Дается оценка развития сферы использования пространственных данных и продуктов (услуг), созданных на их основе в отрасли, включая краткое обоснование данных оценок с примерами</t>
  </si>
  <si>
    <t>Перечисляются также области, соответствующие мировым трендам развития, и/или области, по которым имеется заметное отставание</t>
  </si>
  <si>
    <t>Дается оценка основных направлений развития сферы использования пространственных данных и продуктов (услуг), созданных на их основе,  в отрасли в ближайшей перспективе (1-2 года)</t>
  </si>
  <si>
    <t>Указываются приоритетные направления поддержки  внедрения технологий пространственных данных</t>
  </si>
  <si>
    <t>При ответе на вопрос 11:</t>
  </si>
  <si>
    <t>Предполагается использовать пространственные данные (да – 1, нет – 2)</t>
  </si>
  <si>
    <t>Иные специфические полномочия (укажите ниже по строкам 14 - 15)</t>
  </si>
  <si>
    <t>№ строки</t>
  </si>
  <si>
    <t>Картогра-фические работы</t>
  </si>
  <si>
    <t>Геодези-ческие работы</t>
  </si>
  <si>
    <t>Сбор первичных пространст-венных данных</t>
  </si>
  <si>
    <t>Мониторинг пространст-венных объектов</t>
  </si>
  <si>
    <t>Обработка и интеграция пространст-венных данных</t>
  </si>
  <si>
    <t>Разработка и поддержка геоинформа-ционных систем</t>
  </si>
  <si>
    <t>Разработка и поддержка геоинформа-ционных сервисов</t>
  </si>
  <si>
    <t>Другие работы, услуги в сфере пространст-венных данных</t>
  </si>
  <si>
    <t>Кадастр-овые работы</t>
  </si>
  <si>
    <t>Используются пространственные данные 
(да – 1, нет – 2)</t>
  </si>
  <si>
    <t>Научные исследования и разработки в сфере пространст-венных данных</t>
  </si>
  <si>
    <r>
      <t xml:space="preserve">Пользователи указанных результатов
</t>
    </r>
    <r>
      <rPr>
        <sz val="10"/>
        <rFont val="Times New Roman"/>
        <family val="1"/>
        <charset val="204"/>
      </rPr>
      <t>(1 – да, используют; 2 – нет, не используют)</t>
    </r>
  </si>
  <si>
    <r>
      <t xml:space="preserve">Как часто бывают востребованы  пользователями пространственные данные и инструменты для работы с ними
</t>
    </r>
    <r>
      <rPr>
        <sz val="8"/>
        <rFont val="Times New Roman"/>
        <family val="1"/>
        <charset val="204"/>
      </rPr>
      <t>(1 – ежедневно или несколько раз в неделю, 
2 – один раз или несколько раз в месяц, 
3 – несколько раз в году,
4 – затрудняюсь ответить)</t>
    </r>
  </si>
  <si>
    <r>
      <t xml:space="preserve">Частота использования результатов
</t>
    </r>
    <r>
      <rPr>
        <sz val="10"/>
        <rFont val="Times New Roman"/>
        <family val="1"/>
        <charset val="204"/>
      </rPr>
      <t>(1  – ежедневно или несколько раз в неделю, 
 2 – один раз или несколько раз в месяц, 
 3 – несколько раз в году, 
 4 – затрудняюсь ответить)</t>
    </r>
  </si>
  <si>
    <t xml:space="preserve">          их долю в органе исполнительной власти 
          (% от общей численности работников органа 
          исполнительной власти) </t>
  </si>
  <si>
    <t>поставьте соответствующий код: 1 – да, используются; 2 – нет, не используются</t>
  </si>
  <si>
    <t>Справочная информация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</si>
  <si>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Пространственные данные </t>
    </r>
    <r>
      <rPr>
        <sz val="12"/>
        <color theme="1"/>
        <rFont val="Times New Roman"/>
        <family val="1"/>
        <charset val="204"/>
      </rPr>
      <t>(географические данные, геоданные) – это данные о пространственных объектах, включающие сведения об их форме, местоположении и свойствах, в том числе представленные с использованием координат.</t>
    </r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</si>
  <si>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Уточнение некоторых понятий, которые используются в данной форме.</t>
    </r>
  </si>
  <si>
    <r>
      <t>·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Геоинформационная технология</t>
    </r>
    <r>
      <rPr>
        <sz val="12"/>
        <color theme="1"/>
        <rFont val="Times New Roman"/>
        <family val="1"/>
        <charset val="204"/>
      </rPr>
      <t xml:space="preserve"> – совокупность приемов, способов и методов применения программно-технических средств обработки и передачи информации, позволяющая реализовать функциональные возможности.</t>
    </r>
  </si>
  <si>
    <r>
      <t>·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Геоинформационная система (ГИС) </t>
    </r>
    <r>
      <rPr>
        <sz val="12"/>
        <color theme="1"/>
        <rFont val="Times New Roman"/>
        <family val="1"/>
        <charset val="204"/>
      </rPr>
      <t>– информационная система, оперирующая пространственными данными (информационная система – система, предназначенная для хранения, обработки, поиска, распространения, передачи и представления информации).</t>
    </r>
  </si>
  <si>
    <r>
      <t>·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Геодезия</t>
    </r>
    <r>
      <rPr>
        <sz val="12"/>
        <color theme="1"/>
        <rFont val="Times New Roman"/>
        <family val="1"/>
        <charset val="204"/>
      </rPr>
      <t xml:space="preserve"> – область отношений, возникающих в процессе научной, образовательной, производственной и иной деятельности по определению фигуры, гравитационного поля Земли, координат и высот точек земной поверхности и пространственных объектов, а также изменений во времени указанных координат и высот.</t>
    </r>
  </si>
  <si>
    <r>
      <t>·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Картография</t>
    </r>
    <r>
      <rPr>
        <sz val="12"/>
        <color theme="1"/>
        <rFont val="Times New Roman"/>
        <family val="1"/>
        <charset val="204"/>
      </rPr>
      <t xml:space="preserve"> – область отношений, возникающих в процессе научной, образовательной, производственной и иной деятельности по изучению, созданию, использованию, преобразованию и отображению пространственных данных, в том числе с использованием информационных систем.</t>
    </r>
  </si>
  <si>
    <r>
      <t>·</t>
    </r>
    <r>
      <rPr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Пространственные объекты </t>
    </r>
    <r>
      <rPr>
        <sz val="12"/>
        <color theme="1"/>
        <rFont val="Times New Roman"/>
        <family val="1"/>
        <charset val="204"/>
      </rPr>
      <t>– природные объекты, искусственные и иные объекты (в том числе здания, сооружения), местоположение которых может быть определено.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</si>
  <si>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В данной форме понятие «Пространственные данные» в целях краткости формулировок используется в отношении всего комплекса соответствующих направлений: геоинформационные технологии, геоинформационные системы, геодезия, картография, землеустройство, кадастровая и градостроительная деятельность.</t>
    </r>
  </si>
  <si>
    <r>
      <rPr>
        <sz val="10"/>
        <rFont val="Times New Roman"/>
        <family val="1"/>
        <charset val="204"/>
      </rPr>
      <t>Здесь и далее оценки даются по каждой строке таблицы. Проставьте в графе 3 код ответа: 1 – да, используются; 2 – нет, не используются; в графе 4: 1 – да, предполагается; 2 – нет, не предполагается.</t>
    </r>
    <r>
      <rPr>
        <i/>
        <sz val="10"/>
        <rFont val="Times New Roman"/>
        <family val="1"/>
        <charset val="204"/>
      </rPr>
      <t xml:space="preserve">
</t>
    </r>
  </si>
  <si>
    <t>3.    В соответствии с Федеральным законом РФ от 30 декабря 2015 г. N 431-ФЗ "О геодезии, картографии и пространственных данных…» субъектами геодезической и картографической деятельности являются органы государственной власти Российской Федерации, органы государственной власти субъектов Российской Федерации, органы местного самоуправления, а также физические и юридические лица, в том числе иностранные физические и юридические лица (статья 4).</t>
  </si>
  <si>
    <t xml:space="preserve">         общую численность работников этих подразделений 
         (по состоянию на 31.12.2018 г.) (человек)</t>
  </si>
  <si>
    <t>Форма для обследования органов исполнительной власти 
субъектов Российской Федерации</t>
  </si>
  <si>
    <t>«Формы и результаты деятельности органа исполнительной власти субъекта Российской Федерации в сфере создания и использования пространственных данных, геоинформационных технологий, геодезии, картографии, землеустройства, кадастровой и градостроительной деятельности»</t>
  </si>
  <si>
    <t>Наименование органа исполнительной власти субъекта Российской Федерации</t>
  </si>
  <si>
    <r>
      <t xml:space="preserve">1. Какие полномочия органа исполнительной власти субъекта Российской Федерации реализуются с использованием пространственных данных. 
</t>
    </r>
    <r>
      <rPr>
        <i/>
        <sz val="11"/>
        <color theme="1"/>
        <rFont val="Times New Roman"/>
        <family val="1"/>
        <charset val="204"/>
      </rPr>
      <t>Справочную информацию см. ниже.</t>
    </r>
  </si>
  <si>
    <t>Полномочия</t>
  </si>
  <si>
    <t>2. В каких направлениях деятельности региональные органы исполнительной власти (министерства, комитеты, управления, департаменты и т.д.), отвечающие за указанные ниже направления, использовали  в своей работе в отчетном 2018 году пространственные данные и продукты (услуги), созданные на их основе?</t>
  </si>
  <si>
    <r>
      <rPr>
        <sz val="10"/>
        <rFont val="Times New Roman"/>
        <family val="1"/>
        <charset val="204"/>
      </rPr>
      <t xml:space="preserve"> (1 – да, использовали; 2 – нет, не использовали)</t>
    </r>
    <r>
      <rPr>
        <i/>
        <sz val="10"/>
        <rFont val="Times New Roman"/>
        <family val="1"/>
        <charset val="204"/>
      </rPr>
      <t xml:space="preserve">
</t>
    </r>
  </si>
  <si>
    <t>Экономическое развитие</t>
  </si>
  <si>
    <t>Промышленность и торговля</t>
  </si>
  <si>
    <t>Сельское хозяйство</t>
  </si>
  <si>
    <t>Строительство и жилищно-коммунальное хозяйство</t>
  </si>
  <si>
    <t>Энергетика</t>
  </si>
  <si>
    <t>Транспорт</t>
  </si>
  <si>
    <t>Цифровое развитие, связь и массовые коммуникации</t>
  </si>
  <si>
    <t>Управление финансами</t>
  </si>
  <si>
    <t>Управление и распоряжение государственным имуществом</t>
  </si>
  <si>
    <t>Труд и социальная защита</t>
  </si>
  <si>
    <t>Обеспечение правопорядка</t>
  </si>
  <si>
    <t>Природные ресурсы и экология</t>
  </si>
  <si>
    <t>Здравоохранение</t>
  </si>
  <si>
    <t>Образование и наука</t>
  </si>
  <si>
    <t>Культура</t>
  </si>
  <si>
    <t>Спорт</t>
  </si>
  <si>
    <t>Чрезвычайные ситуации</t>
  </si>
  <si>
    <t>Другие направления (укажите ниже в строке  33)</t>
  </si>
  <si>
    <t>Виды работ (услуг)</t>
  </si>
  <si>
    <t>Данные для регионального фонда пространственных данных (его создание и/или развитие)</t>
  </si>
  <si>
    <t>Документы кадастрового учета, включая результаты любых видов кадастровых работ с указанием координат объектов учета, включая выписки из ЕГРН на земельные участки, здания; работ, заказываемых по разделу, образованию земельных участков, уточнению их месторасположения, площади и др.</t>
  </si>
  <si>
    <t>Геопорталы</t>
  </si>
  <si>
    <t>Другие геоинформационные сервисы</t>
  </si>
  <si>
    <t>1 – да, есть результаты деятельности с использованием пространственных данных по этому направлению</t>
  </si>
  <si>
    <t>Другие результаты (укажите ниже по строкам 95-96)</t>
  </si>
  <si>
    <t>6. Исполнители работ с использованием пространственных данных в интересах органа исполнительной власти субъекта Российской Федерации:</t>
  </si>
  <si>
    <t>6.1. внешние организации на конкурсной основе 
(поставьте соответствующий код: 1 – да; 2 – нет)</t>
  </si>
  <si>
    <t>6.2. подведомственные организации
(поставьте соответствующий код: 1 – да; 2 – нет)</t>
  </si>
  <si>
    <t>6.3. специализированные подразделения органа исполнительной власти субъекта РФ 
(поставьте соответствующий код: 1 – да; 2 – нет)</t>
  </si>
  <si>
    <t>7. Использование в органе исполнительной власти субъекта Российской Федерации геоинформационных систем:</t>
  </si>
  <si>
    <r>
      <t xml:space="preserve">9. Формы, в которых орган исполнительной власти субъекта Российской Федерации предоставляет пространственные данные внешним пользователям 
</t>
    </r>
    <r>
      <rPr>
        <sz val="10"/>
        <color theme="1"/>
        <rFont val="Times New Roman"/>
        <family val="1"/>
        <charset val="204"/>
      </rPr>
      <t>(1 – да, предоставляет в указанной форме; 2 –  нет, не предоставляет в указанной форме):</t>
    </r>
  </si>
  <si>
    <t>Число задач, решаемых с использованием пространственных данных</t>
  </si>
  <si>
    <t xml:space="preserve">Число ГИС-приложений                 </t>
  </si>
  <si>
    <t>Число геоинформационных сервисов</t>
  </si>
  <si>
    <t>Число открытых баз пространственных данных, к которым  есть доступ для внешних пользователей</t>
  </si>
  <si>
    <t>Численность работников органа исполнительной власти субъекта РФ, занятых деятельностью в сфере пространственных данных (человек)</t>
  </si>
  <si>
    <t>Численность работников органа исполнительной власти субъекта РФ, прошедших курсы повышения квалификации в сфере пространственных данных (человек)  в 2018 г.</t>
  </si>
  <si>
    <t>Отмечаются ведущие подведомственные организации, осуществляющие деятельность в данном направлении, и характеризуются другие важные аспекты применения пространственных данных в отрасли, относящейся к сфере ответственности органа исполнительной власти субъекта РФ</t>
  </si>
  <si>
    <t>ТИТУЛ</t>
  </si>
  <si>
    <t>name</t>
  </si>
  <si>
    <t>adr</t>
  </si>
  <si>
    <t>okogu</t>
  </si>
  <si>
    <t>1.Полномочия</t>
  </si>
  <si>
    <t>1_3</t>
  </si>
  <si>
    <t>1_4</t>
  </si>
  <si>
    <t>2_3</t>
  </si>
  <si>
    <t>2_4</t>
  </si>
  <si>
    <t>3_3</t>
  </si>
  <si>
    <t>3_4</t>
  </si>
  <si>
    <t>4_3</t>
  </si>
  <si>
    <t>4_4</t>
  </si>
  <si>
    <t>5_3</t>
  </si>
  <si>
    <t>5_4</t>
  </si>
  <si>
    <t>6_3</t>
  </si>
  <si>
    <t>6_4</t>
  </si>
  <si>
    <t>7_3</t>
  </si>
  <si>
    <t>7_4</t>
  </si>
  <si>
    <t>8_3</t>
  </si>
  <si>
    <t>8_4</t>
  </si>
  <si>
    <t>9_3</t>
  </si>
  <si>
    <t>9_4</t>
  </si>
  <si>
    <t>10_3</t>
  </si>
  <si>
    <t>10_4</t>
  </si>
  <si>
    <t>11_3</t>
  </si>
  <si>
    <t>11_4</t>
  </si>
  <si>
    <t>12_3</t>
  </si>
  <si>
    <t>12_4</t>
  </si>
  <si>
    <t>13_3</t>
  </si>
  <si>
    <t>13_4</t>
  </si>
  <si>
    <t>14_3</t>
  </si>
  <si>
    <t>14_4</t>
  </si>
  <si>
    <t>15_3</t>
  </si>
  <si>
    <t>15_4</t>
  </si>
  <si>
    <t>16_3</t>
  </si>
  <si>
    <t>17_3</t>
  </si>
  <si>
    <t>2.Направления</t>
  </si>
  <si>
    <t>18_3</t>
  </si>
  <si>
    <t>19_3</t>
  </si>
  <si>
    <t>20_3</t>
  </si>
  <si>
    <t>21_3</t>
  </si>
  <si>
    <t>22_3</t>
  </si>
  <si>
    <t>23_3</t>
  </si>
  <si>
    <t>24_3</t>
  </si>
  <si>
    <t>25_3</t>
  </si>
  <si>
    <t>26_3</t>
  </si>
  <si>
    <t>27_3</t>
  </si>
  <si>
    <t>28_3</t>
  </si>
  <si>
    <t>29_3</t>
  </si>
  <si>
    <t>30_3</t>
  </si>
  <si>
    <t>31_3</t>
  </si>
  <si>
    <t>32_3</t>
  </si>
  <si>
    <t>33_3</t>
  </si>
  <si>
    <t>3.Виды работ</t>
  </si>
  <si>
    <t>34_3</t>
  </si>
  <si>
    <t>34_4</t>
  </si>
  <si>
    <t>34_5</t>
  </si>
  <si>
    <t>34_6</t>
  </si>
  <si>
    <t>34_7</t>
  </si>
  <si>
    <t>34_8</t>
  </si>
  <si>
    <t>34_9</t>
  </si>
  <si>
    <t>34_10</t>
  </si>
  <si>
    <t>34_11</t>
  </si>
  <si>
    <t>34_12</t>
  </si>
  <si>
    <t>35_3</t>
  </si>
  <si>
    <t>35_4</t>
  </si>
  <si>
    <t>35_5</t>
  </si>
  <si>
    <t>35_6</t>
  </si>
  <si>
    <t>35_7</t>
  </si>
  <si>
    <t>35_8</t>
  </si>
  <si>
    <t>35_9</t>
  </si>
  <si>
    <t>35_10</t>
  </si>
  <si>
    <t>35_11</t>
  </si>
  <si>
    <t>35_12</t>
  </si>
  <si>
    <t>36_3</t>
  </si>
  <si>
    <t>36_4</t>
  </si>
  <si>
    <t>36_5</t>
  </si>
  <si>
    <t>36_6</t>
  </si>
  <si>
    <t>36_7</t>
  </si>
  <si>
    <t>36_8</t>
  </si>
  <si>
    <t>36_9</t>
  </si>
  <si>
    <t>36_10</t>
  </si>
  <si>
    <t>36_11</t>
  </si>
  <si>
    <t>36_12</t>
  </si>
  <si>
    <t>37_3</t>
  </si>
  <si>
    <t>37_4</t>
  </si>
  <si>
    <t>37_5</t>
  </si>
  <si>
    <t>37_6</t>
  </si>
  <si>
    <t>37_7</t>
  </si>
  <si>
    <t>37_8</t>
  </si>
  <si>
    <t>37_9</t>
  </si>
  <si>
    <t>37_10</t>
  </si>
  <si>
    <t>37_11</t>
  </si>
  <si>
    <t>37_12</t>
  </si>
  <si>
    <t>38_3</t>
  </si>
  <si>
    <t>38_4</t>
  </si>
  <si>
    <t>38_5</t>
  </si>
  <si>
    <t>38_6</t>
  </si>
  <si>
    <t>38_7</t>
  </si>
  <si>
    <t>38_8</t>
  </si>
  <si>
    <t>38_9</t>
  </si>
  <si>
    <t>38_10</t>
  </si>
  <si>
    <t>38_11</t>
  </si>
  <si>
    <t>38_12</t>
  </si>
  <si>
    <t>39_3</t>
  </si>
  <si>
    <t>39_4</t>
  </si>
  <si>
    <t>39_5</t>
  </si>
  <si>
    <t>39_6</t>
  </si>
  <si>
    <t>39_7</t>
  </si>
  <si>
    <t>39_8</t>
  </si>
  <si>
    <t>39_9</t>
  </si>
  <si>
    <t>39_10</t>
  </si>
  <si>
    <t>39_11</t>
  </si>
  <si>
    <t>39_12</t>
  </si>
  <si>
    <t>40_3</t>
  </si>
  <si>
    <t>40_4</t>
  </si>
  <si>
    <t>40_5</t>
  </si>
  <si>
    <t>40_6</t>
  </si>
  <si>
    <t>40_7</t>
  </si>
  <si>
    <t>40_8</t>
  </si>
  <si>
    <t>40_9</t>
  </si>
  <si>
    <t>40_10</t>
  </si>
  <si>
    <t>40_11</t>
  </si>
  <si>
    <t>40_12</t>
  </si>
  <si>
    <t>41_3</t>
  </si>
  <si>
    <t>41_4</t>
  </si>
  <si>
    <t>41_5</t>
  </si>
  <si>
    <t>41_6</t>
  </si>
  <si>
    <t>41_7</t>
  </si>
  <si>
    <t>41_8</t>
  </si>
  <si>
    <t>41_9</t>
  </si>
  <si>
    <t>41_10</t>
  </si>
  <si>
    <t>41_11</t>
  </si>
  <si>
    <t>41_12</t>
  </si>
  <si>
    <t>42_3</t>
  </si>
  <si>
    <t>42_4</t>
  </si>
  <si>
    <t>42_5</t>
  </si>
  <si>
    <t>42_6</t>
  </si>
  <si>
    <t>42_7</t>
  </si>
  <si>
    <t>42_8</t>
  </si>
  <si>
    <t>42_9</t>
  </si>
  <si>
    <t>42_10</t>
  </si>
  <si>
    <t>42_11</t>
  </si>
  <si>
    <t>42_12</t>
  </si>
  <si>
    <t>43_3</t>
  </si>
  <si>
    <t>43_4</t>
  </si>
  <si>
    <t>43_5</t>
  </si>
  <si>
    <t>43_6</t>
  </si>
  <si>
    <t>43_7</t>
  </si>
  <si>
    <t>43_8</t>
  </si>
  <si>
    <t>43_9</t>
  </si>
  <si>
    <t>43_10</t>
  </si>
  <si>
    <t>43_11</t>
  </si>
  <si>
    <t>43_12</t>
  </si>
  <si>
    <t>44_3</t>
  </si>
  <si>
    <t>44_4</t>
  </si>
  <si>
    <t>44_5</t>
  </si>
  <si>
    <t>44_6</t>
  </si>
  <si>
    <t>44_7</t>
  </si>
  <si>
    <t>44_8</t>
  </si>
  <si>
    <t>44_9</t>
  </si>
  <si>
    <t>44_10</t>
  </si>
  <si>
    <t>44_11</t>
  </si>
  <si>
    <t>44_12</t>
  </si>
  <si>
    <t>45_3</t>
  </si>
  <si>
    <t>45_4</t>
  </si>
  <si>
    <t>45_5</t>
  </si>
  <si>
    <t>45_6</t>
  </si>
  <si>
    <t>45_7</t>
  </si>
  <si>
    <t>45_8</t>
  </si>
  <si>
    <t>45_9</t>
  </si>
  <si>
    <t>45_10</t>
  </si>
  <si>
    <t>45_11</t>
  </si>
  <si>
    <t>45_12</t>
  </si>
  <si>
    <t>46_3</t>
  </si>
  <si>
    <t>46_4</t>
  </si>
  <si>
    <t>46_5</t>
  </si>
  <si>
    <t>46_6</t>
  </si>
  <si>
    <t>46_7</t>
  </si>
  <si>
    <t>46_8</t>
  </si>
  <si>
    <t>46_9</t>
  </si>
  <si>
    <t>46_10</t>
  </si>
  <si>
    <t>46_11</t>
  </si>
  <si>
    <t>46_12</t>
  </si>
  <si>
    <t>47_3</t>
  </si>
  <si>
    <t>47_4</t>
  </si>
  <si>
    <t>47_5</t>
  </si>
  <si>
    <t>47_6</t>
  </si>
  <si>
    <t>47_7</t>
  </si>
  <si>
    <t>47_8</t>
  </si>
  <si>
    <t>47_9</t>
  </si>
  <si>
    <t>47_10</t>
  </si>
  <si>
    <t>47_11</t>
  </si>
  <si>
    <t>47_12</t>
  </si>
  <si>
    <t>48_3</t>
  </si>
  <si>
    <t>48_4</t>
  </si>
  <si>
    <t>48_5</t>
  </si>
  <si>
    <t>48_6</t>
  </si>
  <si>
    <t>48_7</t>
  </si>
  <si>
    <t>48_8</t>
  </si>
  <si>
    <t>48_9</t>
  </si>
  <si>
    <t>48_10</t>
  </si>
  <si>
    <t>48_11</t>
  </si>
  <si>
    <t>48_12</t>
  </si>
  <si>
    <t>14_1</t>
  </si>
  <si>
    <t>15_1</t>
  </si>
  <si>
    <t>33_1</t>
  </si>
  <si>
    <t>47_1</t>
  </si>
  <si>
    <t>48_1</t>
  </si>
  <si>
    <t>4.Пространственные данные</t>
  </si>
  <si>
    <t>49_3</t>
  </si>
  <si>
    <t>49_4</t>
  </si>
  <si>
    <t>49_5</t>
  </si>
  <si>
    <t>49_6</t>
  </si>
  <si>
    <t>49_7</t>
  </si>
  <si>
    <t>49_8</t>
  </si>
  <si>
    <t>50_3</t>
  </si>
  <si>
    <t>50_4</t>
  </si>
  <si>
    <t>50_5</t>
  </si>
  <si>
    <t>50_6</t>
  </si>
  <si>
    <t>50_7</t>
  </si>
  <si>
    <t>50_8</t>
  </si>
  <si>
    <t>51_3</t>
  </si>
  <si>
    <t>51_4</t>
  </si>
  <si>
    <t>51_5</t>
  </si>
  <si>
    <t>51_6</t>
  </si>
  <si>
    <t>51_7</t>
  </si>
  <si>
    <t>51_8</t>
  </si>
  <si>
    <t>52_3</t>
  </si>
  <si>
    <t>52_4</t>
  </si>
  <si>
    <t>52_5</t>
  </si>
  <si>
    <t>52_6</t>
  </si>
  <si>
    <t>52_7</t>
  </si>
  <si>
    <t>52_8</t>
  </si>
  <si>
    <t>53_3</t>
  </si>
  <si>
    <t>53_4</t>
  </si>
  <si>
    <t>53_5</t>
  </si>
  <si>
    <t>53_6</t>
  </si>
  <si>
    <t>53_7</t>
  </si>
  <si>
    <t>53_8</t>
  </si>
  <si>
    <t>54_3</t>
  </si>
  <si>
    <t>54_4</t>
  </si>
  <si>
    <t>54_5</t>
  </si>
  <si>
    <t>54_6</t>
  </si>
  <si>
    <t>54_7</t>
  </si>
  <si>
    <t>54_8</t>
  </si>
  <si>
    <t>55_3</t>
  </si>
  <si>
    <t>55_4</t>
  </si>
  <si>
    <t>55_5</t>
  </si>
  <si>
    <t>55_6</t>
  </si>
  <si>
    <t>55_7</t>
  </si>
  <si>
    <t>55_8</t>
  </si>
  <si>
    <t>56_3</t>
  </si>
  <si>
    <t>56_4</t>
  </si>
  <si>
    <t>56_5</t>
  </si>
  <si>
    <t>56_6</t>
  </si>
  <si>
    <t>56_7</t>
  </si>
  <si>
    <t>56_8</t>
  </si>
  <si>
    <t>57_3</t>
  </si>
  <si>
    <t>57_4</t>
  </si>
  <si>
    <t>57_5</t>
  </si>
  <si>
    <t>57_6</t>
  </si>
  <si>
    <t>57_7</t>
  </si>
  <si>
    <t>57_8</t>
  </si>
  <si>
    <t>58_3</t>
  </si>
  <si>
    <t>58_4</t>
  </si>
  <si>
    <t>58_5</t>
  </si>
  <si>
    <t>58_6</t>
  </si>
  <si>
    <t>58_7</t>
  </si>
  <si>
    <t>58_8</t>
  </si>
  <si>
    <t>59_3</t>
  </si>
  <si>
    <t>59_4</t>
  </si>
  <si>
    <t>59_5</t>
  </si>
  <si>
    <t>59_6</t>
  </si>
  <si>
    <t>59_7</t>
  </si>
  <si>
    <t>59_8</t>
  </si>
  <si>
    <t>60_3</t>
  </si>
  <si>
    <t>60_4</t>
  </si>
  <si>
    <t>60_5</t>
  </si>
  <si>
    <t>60_6</t>
  </si>
  <si>
    <t>60_7</t>
  </si>
  <si>
    <t>60_8</t>
  </si>
  <si>
    <t>61_3</t>
  </si>
  <si>
    <t>61_4</t>
  </si>
  <si>
    <t>61_5</t>
  </si>
  <si>
    <t>61_6</t>
  </si>
  <si>
    <t>61_7</t>
  </si>
  <si>
    <t>61_8</t>
  </si>
  <si>
    <t>62_3</t>
  </si>
  <si>
    <t>62_4</t>
  </si>
  <si>
    <t>62_5</t>
  </si>
  <si>
    <t>62_6</t>
  </si>
  <si>
    <t>62_7</t>
  </si>
  <si>
    <t>62_8</t>
  </si>
  <si>
    <t>63_3</t>
  </si>
  <si>
    <t>63_4</t>
  </si>
  <si>
    <t>63_5</t>
  </si>
  <si>
    <t>63_6</t>
  </si>
  <si>
    <t>63_7</t>
  </si>
  <si>
    <t>63_8</t>
  </si>
  <si>
    <t>64_3</t>
  </si>
  <si>
    <t>64_4</t>
  </si>
  <si>
    <t>64_5</t>
  </si>
  <si>
    <t>64_6</t>
  </si>
  <si>
    <t>64_7</t>
  </si>
  <si>
    <t>64_8</t>
  </si>
  <si>
    <t>65_3</t>
  </si>
  <si>
    <t>65_4</t>
  </si>
  <si>
    <t>65_5</t>
  </si>
  <si>
    <t>65_6</t>
  </si>
  <si>
    <t>65_7</t>
  </si>
  <si>
    <t>65_8</t>
  </si>
  <si>
    <t>66_3</t>
  </si>
  <si>
    <t>66_4</t>
  </si>
  <si>
    <t>66_5</t>
  </si>
  <si>
    <t>66_6</t>
  </si>
  <si>
    <t>66_7</t>
  </si>
  <si>
    <t>66_8</t>
  </si>
  <si>
    <t>67_3</t>
  </si>
  <si>
    <t>67_4</t>
  </si>
  <si>
    <t>67_5</t>
  </si>
  <si>
    <t>67_6</t>
  </si>
  <si>
    <t>67_7</t>
  </si>
  <si>
    <t>67_8</t>
  </si>
  <si>
    <t>68_3</t>
  </si>
  <si>
    <t>68_4</t>
  </si>
  <si>
    <t>68_5</t>
  </si>
  <si>
    <t>68_6</t>
  </si>
  <si>
    <t>68_7</t>
  </si>
  <si>
    <t>68_8</t>
  </si>
  <si>
    <t>69_3</t>
  </si>
  <si>
    <t>69_4</t>
  </si>
  <si>
    <t>69_5</t>
  </si>
  <si>
    <t>69_6</t>
  </si>
  <si>
    <t>69_7</t>
  </si>
  <si>
    <t>69_8</t>
  </si>
  <si>
    <t>68_1</t>
  </si>
  <si>
    <t>69_1</t>
  </si>
  <si>
    <t>5.Результаты</t>
  </si>
  <si>
    <t>70_3</t>
  </si>
  <si>
    <t>70_4</t>
  </si>
  <si>
    <t>71_3</t>
  </si>
  <si>
    <t>71_4</t>
  </si>
  <si>
    <t>72_3</t>
  </si>
  <si>
    <t>72_4</t>
  </si>
  <si>
    <t>73_3</t>
  </si>
  <si>
    <t>73_4</t>
  </si>
  <si>
    <t>74_3</t>
  </si>
  <si>
    <t>74_4</t>
  </si>
  <si>
    <t>75_3</t>
  </si>
  <si>
    <t>75_4</t>
  </si>
  <si>
    <t>76_3</t>
  </si>
  <si>
    <t>76_4</t>
  </si>
  <si>
    <t>77_3</t>
  </si>
  <si>
    <t>77_4</t>
  </si>
  <si>
    <t>78_3</t>
  </si>
  <si>
    <t>78_4</t>
  </si>
  <si>
    <t>79_3</t>
  </si>
  <si>
    <t>79_4</t>
  </si>
  <si>
    <t>80_3</t>
  </si>
  <si>
    <t>80_4</t>
  </si>
  <si>
    <t>81_3</t>
  </si>
  <si>
    <t>81_4</t>
  </si>
  <si>
    <t>82_3</t>
  </si>
  <si>
    <t>82_4</t>
  </si>
  <si>
    <t>83_3</t>
  </si>
  <si>
    <t>83_4</t>
  </si>
  <si>
    <t>84_3</t>
  </si>
  <si>
    <t>84_4</t>
  </si>
  <si>
    <t>85_3</t>
  </si>
  <si>
    <t>85_4</t>
  </si>
  <si>
    <t>86_3</t>
  </si>
  <si>
    <t>86_4</t>
  </si>
  <si>
    <t>87_3</t>
  </si>
  <si>
    <t>87_4</t>
  </si>
  <si>
    <t>88_3</t>
  </si>
  <si>
    <t>88_4</t>
  </si>
  <si>
    <t>89_3</t>
  </si>
  <si>
    <t>89_4</t>
  </si>
  <si>
    <t>90_3</t>
  </si>
  <si>
    <t>90_4</t>
  </si>
  <si>
    <t>91_3</t>
  </si>
  <si>
    <t>91_4</t>
  </si>
  <si>
    <t>92_3</t>
  </si>
  <si>
    <t>92_4</t>
  </si>
  <si>
    <t>93_3</t>
  </si>
  <si>
    <t>93_4</t>
  </si>
  <si>
    <t>94_3</t>
  </si>
  <si>
    <t>94_4</t>
  </si>
  <si>
    <t>95_3</t>
  </si>
  <si>
    <t>95_4</t>
  </si>
  <si>
    <t>96_3</t>
  </si>
  <si>
    <t>96_4</t>
  </si>
  <si>
    <t>95_1</t>
  </si>
  <si>
    <t>96_1</t>
  </si>
  <si>
    <t>6-9</t>
  </si>
  <si>
    <t>110_А</t>
  </si>
  <si>
    <t>111_А</t>
  </si>
  <si>
    <t>110_С</t>
  </si>
  <si>
    <t>111_С</t>
  </si>
  <si>
    <t>10-12</t>
  </si>
  <si>
    <t>11_1</t>
  </si>
  <si>
    <t>11_2</t>
  </si>
  <si>
    <t>12_1</t>
  </si>
  <si>
    <t>12_2</t>
  </si>
  <si>
    <t>8_в</t>
  </si>
  <si>
    <r>
      <t xml:space="preserve">5. Результаты деятельности органа исполнительной власти субъекта Российской Федерации, получаемые на основе использования пространственных данных, и их востребованность. 
</t>
    </r>
    <r>
      <rPr>
        <sz val="10"/>
        <color theme="1"/>
        <rFont val="Times New Roman"/>
        <family val="1"/>
        <charset val="204"/>
      </rPr>
      <t>В графе 3 ставится  цифра 1, если есть результаты деятельности, получаемые на основе использования пространственных данных. Если результаты отсутствуют, то строка пропускается.</t>
    </r>
  </si>
  <si>
    <t xml:space="preserve">   6.3.1. При наличии таких подразделений укажите:</t>
  </si>
  <si>
    <t>распространение через сайт органа исполнительной власти субъекта РФ</t>
  </si>
  <si>
    <t>распространение через геопортал органа исполнительной власти субъекта РФ</t>
  </si>
  <si>
    <t>При ответе на вопрос 12:</t>
  </si>
  <si>
    <r>
      <t xml:space="preserve">12. Перспективы внедрения современных технологий использования пространственных данных в отрасли, относящейся к сфере ответственности органа исполнительной власти субъекта Российской Федерации </t>
    </r>
    <r>
      <rPr>
        <sz val="10"/>
        <rFont val="Times New Roman"/>
        <family val="1"/>
        <charset val="204"/>
      </rPr>
      <t>(написать текстом)</t>
    </r>
  </si>
  <si>
    <t xml:space="preserve">Приводятся примеры технологических областей и конкретных технологий, от развития которых  можно ожидать наибольших эффектов в  среднесрочной перспективе (3-5 лет) в отрасли, относящейся к сфере ответственности органа исполнительной власти субъекта РФ. </t>
  </si>
  <si>
    <r>
      <t xml:space="preserve">       </t>
    </r>
    <r>
      <rPr>
        <b/>
        <sz val="10"/>
        <rFont val="Times New Roman"/>
        <family val="1"/>
        <charset val="204"/>
      </rPr>
      <t>Цель обследования</t>
    </r>
    <r>
      <rPr>
        <sz val="10"/>
        <rFont val="Times New Roman"/>
        <family val="1"/>
        <charset val="204"/>
      </rPr>
      <t xml:space="preserve"> – определение форм и результатов деятельности органов исполнительной власти субъектов Российской Федерации в сфере создания и использования пространственных данных в интересах их различных пользователей. 
В обследовании участвуют исполнительные органы власти субъекта Федерации в соответствии с их перечнем, определенным высшим должностным лицом субъекта Российской Федерации. Прилагаемая форма заполняется исполнительным органом власти субъекта Федерации, который использовал пространственные данные и продукты (услуги), созданные на их основе, в своей деятельности в 2018 г. 
Руководитель органа исполнительной власти субъекта  Российской Федерации назначает должностных лиц, уполномоченных предоставить  информацию для заполнения соответствующей формы от имени юридического лица.
    Просим Вас направить заполненные формы в электронном виде по адресам: ukipd@rosreestr.ru (Росреестр) и foresight@hse.ru (НИУ ВШЭ); и в бумажном виде – по адресу: Росреестр, 101000, Москва, Чистопрудный бульвар, д. 6/19, стр. 1.</t>
    </r>
  </si>
  <si>
    <r>
      <t xml:space="preserve">3. Виды работ (услуг), выполняемых или заказываемых органом исполнительной власти субъекта Российской Федерации с использованием пространственных данных для реализации его полномочий. </t>
    </r>
    <r>
      <rPr>
        <sz val="10"/>
        <color theme="1"/>
        <rFont val="Times New Roman"/>
        <family val="1"/>
        <charset val="204"/>
      </rPr>
      <t>Для каждого вида полномочий ставится код 1 в тех графах, которые соответствуют выполняемым работам (услугам), необходимым для реализации полномочий.</t>
    </r>
  </si>
  <si>
    <t>Иные специфические полномочия (укажите ниже в строках 47 - 48)</t>
  </si>
  <si>
    <r>
      <rPr>
        <b/>
        <sz val="11"/>
        <color theme="1"/>
        <rFont val="Times New Roman"/>
        <family val="1"/>
        <charset val="204"/>
      </rPr>
      <t>4. Пользователи и востребованность создаваемых или заказываемых органом исполнительной власти субъекта Российской Федерации пространственных данных и инструментов для работы с ними.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Если какие-то виды пространственных данных и инструментов для работы с ними не создаются и не заказываются, то соответствующая строка пропускается.</t>
    </r>
  </si>
  <si>
    <t>подразделения органа исполнительной власти субъекта РФ</t>
  </si>
  <si>
    <t>организации, подведомственные органу исполнительной власти субъекта РФ</t>
  </si>
  <si>
    <t>Другие пространственные данные (укажите ниже по строкам 68, 69)</t>
  </si>
  <si>
    <r>
      <t xml:space="preserve">8. В случае использования геоинформационных систем приведите их названия  и дайте краткую характеристику </t>
    </r>
    <r>
      <rPr>
        <sz val="10"/>
        <color theme="1"/>
        <rFont val="Times New Roman"/>
        <family val="1"/>
        <charset val="204"/>
      </rPr>
      <t>(ниже вписываются названия ГИС и их краткие характеристики)</t>
    </r>
  </si>
  <si>
    <t xml:space="preserve">другие формы (укажите ниже в строках 110, 111)   </t>
  </si>
  <si>
    <r>
      <t xml:space="preserve">11. Оценка состояния и основных тенденций развития в области создания и использования пространственных данных в отрасли, относящейся к сфере ответственности органа исполнительной власти субъекта Российской Федерации </t>
    </r>
    <r>
      <rPr>
        <sz val="10"/>
        <color theme="1"/>
        <rFont val="Times New Roman"/>
        <family val="1"/>
        <charset val="204"/>
      </rPr>
      <t>(написать текстом)</t>
    </r>
  </si>
  <si>
    <r>
      <t xml:space="preserve">10. Основные изменения в деятельности органа исполнительной власти субъекта Российской Федерации, относящейся к созданию и использованию пространственных данных, в 2018 г. 
</t>
    </r>
    <r>
      <rPr>
        <sz val="10"/>
        <color theme="1"/>
        <rFont val="Times New Roman"/>
        <family val="1"/>
        <charset val="204"/>
      </rPr>
      <t>Поставьте соответствующий код: 1 – уменьшилось, 2 – не изменилось, 3 – увеличилось. 
Если в сфере деятельности органа исполнительной власти субъекта РФ отсутствуют соответствующая активность, геоинформационные приложения, сервисы и т.д., то строка пропускается.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</si>
</sst>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Aharoni"/>
      <charset val="177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11" xfId="0" applyFont="1" applyBorder="1" applyProtection="1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Protection="1"/>
    <xf numFmtId="0" fontId="4" fillId="0" borderId="0" xfId="0" applyFont="1" applyBorder="1" applyProtection="1"/>
    <xf numFmtId="0" fontId="5" fillId="0" borderId="11" xfId="0" applyFont="1" applyBorder="1" applyAlignment="1" applyProtection="1">
      <alignment horizontal="left" vertical="center"/>
    </xf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</xf>
    <xf numFmtId="0" fontId="2" fillId="0" borderId="11" xfId="0" applyFont="1" applyBorder="1" applyProtection="1"/>
    <xf numFmtId="0" fontId="7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/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Fill="1" applyBorder="1" applyProtection="1"/>
    <xf numFmtId="0" fontId="3" fillId="0" borderId="0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justify"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Protection="1"/>
    <xf numFmtId="0" fontId="9" fillId="0" borderId="0" xfId="0" applyFont="1" applyProtection="1">
      <protection locked="0"/>
    </xf>
    <xf numFmtId="0" fontId="9" fillId="0" borderId="1" xfId="0" applyFont="1" applyFill="1" applyBorder="1" applyAlignment="1" applyProtection="1">
      <alignment horizontal="left" vertical="top" wrapText="1"/>
    </xf>
    <xf numFmtId="0" fontId="11" fillId="0" borderId="0" xfId="0" applyFont="1" applyFill="1" applyProtection="1">
      <protection locked="0"/>
    </xf>
    <xf numFmtId="0" fontId="18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0" fillId="0" borderId="0" xfId="0" applyFont="1" applyProtection="1"/>
    <xf numFmtId="0" fontId="20" fillId="0" borderId="0" xfId="0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/>
    </xf>
    <xf numFmtId="0" fontId="15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20" fillId="0" borderId="0" xfId="0" applyFont="1" applyFill="1" applyProtection="1"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vertical="top"/>
      <protection locked="0"/>
    </xf>
    <xf numFmtId="0" fontId="21" fillId="0" borderId="14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top" wrapText="1"/>
    </xf>
    <xf numFmtId="0" fontId="9" fillId="0" borderId="0" xfId="0" applyFont="1" applyFill="1" applyAlignment="1" applyProtection="1">
      <alignment vertical="top" wrapText="1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0" xfId="0" applyFont="1" applyProtection="1"/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</xf>
    <xf numFmtId="0" fontId="2" fillId="0" borderId="13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30" fillId="3" borderId="1" xfId="0" applyFont="1" applyFill="1" applyBorder="1" applyAlignment="1">
      <alignment horizontal="center"/>
    </xf>
    <xf numFmtId="0" fontId="29" fillId="4" borderId="0" xfId="0" applyFont="1" applyFill="1"/>
    <xf numFmtId="0" fontId="0" fillId="5" borderId="0" xfId="0" applyFill="1"/>
    <xf numFmtId="0" fontId="0" fillId="4" borderId="0" xfId="0" applyFill="1"/>
    <xf numFmtId="49" fontId="29" fillId="4" borderId="0" xfId="0" applyNumberFormat="1" applyFont="1" applyFill="1"/>
    <xf numFmtId="0" fontId="0" fillId="0" borderId="0" xfId="0" applyNumberFormat="1" applyAlignment="1">
      <alignment horizontal="right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Fill="1" applyBorder="1" applyAlignment="1" applyProtection="1">
      <alignment vertical="top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25" fillId="0" borderId="0" xfId="0" applyFont="1" applyAlignment="1" applyProtection="1">
      <alignment horizontal="justify" vertical="center"/>
    </xf>
    <xf numFmtId="0" fontId="0" fillId="0" borderId="0" xfId="0" applyProtection="1"/>
    <xf numFmtId="0" fontId="2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11" fillId="0" borderId="0" xfId="0" applyFont="1" applyFill="1" applyProtection="1"/>
    <xf numFmtId="0" fontId="2" fillId="0" borderId="14" xfId="0" applyFont="1" applyBorder="1" applyProtection="1"/>
    <xf numFmtId="0" fontId="2" fillId="0" borderId="0" xfId="0" applyFont="1" applyBorder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27" fillId="0" borderId="0" xfId="0" applyFont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center" wrapText="1"/>
    </xf>
    <xf numFmtId="0" fontId="13" fillId="0" borderId="4" xfId="0" applyFont="1" applyFill="1" applyBorder="1" applyAlignment="1" applyProtection="1">
      <alignment wrapText="1"/>
    </xf>
    <xf numFmtId="0" fontId="13" fillId="0" borderId="1" xfId="0" applyFont="1" applyFill="1" applyBorder="1" applyAlignment="1" applyProtection="1">
      <alignment wrapText="1"/>
    </xf>
    <xf numFmtId="0" fontId="13" fillId="0" borderId="2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0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28.5703125" style="4" customWidth="1"/>
    <col min="2" max="2" width="85.5703125" style="4" customWidth="1"/>
    <col min="3" max="3" width="14.85546875" style="4" customWidth="1"/>
    <col min="4" max="4" width="27.7109375" style="4" customWidth="1"/>
    <col min="5" max="16384" width="9.140625" style="4"/>
  </cols>
  <sheetData>
    <row r="1" spans="1:4" ht="48" customHeight="1" x14ac:dyDescent="0.2">
      <c r="A1" s="123" t="s">
        <v>105</v>
      </c>
      <c r="B1" s="124"/>
    </row>
    <row r="2" spans="1:4" ht="57.75" customHeight="1" x14ac:dyDescent="0.2">
      <c r="A2" s="127" t="s">
        <v>106</v>
      </c>
      <c r="B2" s="127"/>
      <c r="C2" s="21"/>
      <c r="D2" s="21"/>
    </row>
    <row r="3" spans="1:4" ht="120.75" customHeight="1" x14ac:dyDescent="0.2">
      <c r="A3" s="133" t="s">
        <v>564</v>
      </c>
      <c r="B3" s="133"/>
      <c r="C3" s="43" t="s">
        <v>59</v>
      </c>
      <c r="D3" s="21"/>
    </row>
    <row r="4" spans="1:4" ht="20.25" customHeight="1" x14ac:dyDescent="0.2">
      <c r="A4" s="128" t="s">
        <v>107</v>
      </c>
      <c r="B4" s="128"/>
      <c r="C4" s="21"/>
      <c r="D4" s="21"/>
    </row>
    <row r="5" spans="1:4" ht="45.75" customHeight="1" x14ac:dyDescent="0.2">
      <c r="A5" s="129"/>
      <c r="B5" s="130"/>
      <c r="C5" s="93" t="str">
        <f>IF(ISBLANK(A5),"ОШИБКА","")</f>
        <v>ОШИБКА</v>
      </c>
      <c r="D5" s="23" t="str">
        <f>IF(C5="ОШИБКА","Введите наименование","")</f>
        <v>Введите наименование</v>
      </c>
    </row>
    <row r="6" spans="1:4" ht="31.5" customHeight="1" x14ac:dyDescent="0.2">
      <c r="A6" s="22" t="s">
        <v>0</v>
      </c>
      <c r="B6" s="21"/>
      <c r="C6" s="24"/>
      <c r="D6" s="21"/>
    </row>
    <row r="7" spans="1:4" ht="44.25" customHeight="1" x14ac:dyDescent="0.2">
      <c r="A7" s="131"/>
      <c r="B7" s="132"/>
      <c r="C7" s="94" t="str">
        <f>IF(ISBLANK(A7),"ОШИБКА","")</f>
        <v>ОШИБКА</v>
      </c>
      <c r="D7" s="23" t="str">
        <f>IF(C7="ОШИБКА","Введите почтовый адрес","")</f>
        <v>Введите почтовый адрес</v>
      </c>
    </row>
    <row r="8" spans="1:4" ht="29.25" customHeight="1" x14ac:dyDescent="0.2">
      <c r="A8" s="44" t="s">
        <v>1</v>
      </c>
      <c r="B8" s="21"/>
      <c r="C8" s="24"/>
      <c r="D8" s="21"/>
    </row>
    <row r="9" spans="1:4" ht="21" customHeight="1" x14ac:dyDescent="0.2">
      <c r="A9" s="20"/>
      <c r="B9" s="109"/>
      <c r="C9" s="93" t="str">
        <f>IF(ISBLANK(A9),"ОШИБКА","")</f>
        <v>ОШИБКА</v>
      </c>
      <c r="D9" s="23" t="str">
        <f>IF(C9="ОШИБКА","Введите код по ОКОГУ","")</f>
        <v>Введите код по ОКОГУ</v>
      </c>
    </row>
    <row r="10" spans="1:4" ht="28.5" customHeight="1" x14ac:dyDescent="0.2">
      <c r="A10" s="125"/>
      <c r="B10" s="126"/>
      <c r="C10" s="21"/>
      <c r="D10" s="21"/>
    </row>
  </sheetData>
  <sheetProtection sheet="1" objects="1" scenarios="1"/>
  <mergeCells count="7">
    <mergeCell ref="A1:B1"/>
    <mergeCell ref="A10:B10"/>
    <mergeCell ref="A2:B2"/>
    <mergeCell ref="A4:B4"/>
    <mergeCell ref="A5:B5"/>
    <mergeCell ref="A7:B7"/>
    <mergeCell ref="A3:B3"/>
  </mergeCells>
  <conditionalFormatting sqref="C5:C9">
    <cfRule type="cellIs" dxfId="12" priority="5" operator="equal">
      <formula>"ОШИБКА"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35"/>
  <sheetViews>
    <sheetView showGridLines="0" zoomScaleNormal="100" workbookViewId="0">
      <selection activeCell="B12" sqref="B12"/>
    </sheetView>
  </sheetViews>
  <sheetFormatPr defaultRowHeight="12.75" x14ac:dyDescent="0.2"/>
  <cols>
    <col min="1" max="1" width="51.7109375" style="4" customWidth="1"/>
    <col min="2" max="2" width="9.42578125" style="4" customWidth="1"/>
    <col min="3" max="3" width="24.42578125" style="4" customWidth="1"/>
    <col min="4" max="4" width="23.5703125" style="4" customWidth="1"/>
    <col min="5" max="5" width="15.5703125" style="4" customWidth="1"/>
    <col min="6" max="6" width="13.140625" style="4" customWidth="1"/>
    <col min="7" max="7" width="11.5703125" style="4" customWidth="1"/>
    <col min="8" max="16384" width="9.140625" style="4"/>
  </cols>
  <sheetData>
    <row r="1" spans="1:19" s="96" customFormat="1" ht="45" customHeight="1" x14ac:dyDescent="0.25">
      <c r="A1" s="134" t="s">
        <v>108</v>
      </c>
      <c r="B1" s="135"/>
      <c r="C1" s="135"/>
      <c r="D1" s="135"/>
      <c r="E1" s="95"/>
    </row>
    <row r="2" spans="1:19" s="45" customFormat="1" ht="38.25" x14ac:dyDescent="0.2">
      <c r="A2" s="136" t="s">
        <v>102</v>
      </c>
      <c r="B2" s="136"/>
      <c r="C2" s="136"/>
      <c r="D2" s="136"/>
      <c r="E2" s="43" t="s">
        <v>59</v>
      </c>
      <c r="F2" s="110"/>
    </row>
    <row r="3" spans="1:19" s="7" customFormat="1" ht="51" x14ac:dyDescent="0.25">
      <c r="A3" s="98" t="s">
        <v>109</v>
      </c>
      <c r="B3" s="98" t="s">
        <v>76</v>
      </c>
      <c r="C3" s="69" t="s">
        <v>86</v>
      </c>
      <c r="D3" s="69" t="s">
        <v>74</v>
      </c>
      <c r="E3" s="99"/>
      <c r="F3" s="100"/>
      <c r="G3" s="100"/>
      <c r="H3" s="100"/>
      <c r="I3" s="11"/>
      <c r="J3" s="10"/>
      <c r="K3" s="10"/>
      <c r="L3" s="10"/>
      <c r="M3" s="11"/>
      <c r="N3" s="11"/>
      <c r="O3" s="11"/>
    </row>
    <row r="4" spans="1:19" s="52" customFormat="1" ht="12" x14ac:dyDescent="0.2">
      <c r="A4" s="51">
        <v>1</v>
      </c>
      <c r="B4" s="51">
        <v>2</v>
      </c>
      <c r="C4" s="48">
        <v>3</v>
      </c>
      <c r="D4" s="48">
        <v>4</v>
      </c>
      <c r="E4" s="53"/>
      <c r="F4" s="54"/>
      <c r="G4" s="54"/>
      <c r="H4" s="60"/>
      <c r="J4" s="61"/>
      <c r="K4" s="62"/>
      <c r="L4" s="62"/>
      <c r="M4" s="62"/>
      <c r="N4" s="62"/>
      <c r="O4" s="62"/>
      <c r="P4" s="62"/>
      <c r="Q4" s="62"/>
      <c r="R4" s="63"/>
      <c r="S4" s="63"/>
    </row>
    <row r="5" spans="1:19" x14ac:dyDescent="0.2">
      <c r="A5" s="17" t="s">
        <v>2</v>
      </c>
      <c r="B5" s="16">
        <v>1</v>
      </c>
      <c r="C5" s="12"/>
      <c r="D5" s="12"/>
      <c r="E5" s="21"/>
      <c r="F5" s="8"/>
      <c r="G5" s="8"/>
      <c r="H5" s="13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">
      <c r="A6" s="17" t="s">
        <v>16</v>
      </c>
      <c r="B6" s="16">
        <v>2</v>
      </c>
      <c r="C6" s="12"/>
      <c r="D6" s="12"/>
      <c r="E6" s="21"/>
      <c r="F6" s="8"/>
      <c r="G6" s="8"/>
      <c r="H6" s="13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">
      <c r="A7" s="17" t="s">
        <v>10</v>
      </c>
      <c r="B7" s="16">
        <v>3</v>
      </c>
      <c r="C7" s="12"/>
      <c r="D7" s="12"/>
      <c r="E7" s="21"/>
      <c r="F7" s="8"/>
      <c r="G7" s="8"/>
      <c r="H7" s="13"/>
    </row>
    <row r="8" spans="1:19" ht="25.5" x14ac:dyDescent="0.2">
      <c r="A8" s="17" t="s">
        <v>13</v>
      </c>
      <c r="B8" s="16">
        <v>4</v>
      </c>
      <c r="C8" s="12"/>
      <c r="D8" s="12"/>
      <c r="E8" s="21"/>
      <c r="F8" s="8"/>
      <c r="G8" s="8"/>
      <c r="H8" s="13"/>
    </row>
    <row r="9" spans="1:19" x14ac:dyDescent="0.2">
      <c r="A9" s="17" t="s">
        <v>11</v>
      </c>
      <c r="B9" s="16">
        <v>5</v>
      </c>
      <c r="C9" s="12"/>
      <c r="D9" s="12"/>
      <c r="E9" s="21"/>
      <c r="F9" s="8"/>
      <c r="G9" s="8"/>
      <c r="H9" s="13"/>
    </row>
    <row r="10" spans="1:19" ht="25.5" x14ac:dyDescent="0.2">
      <c r="A10" s="17" t="s">
        <v>12</v>
      </c>
      <c r="B10" s="16">
        <v>6</v>
      </c>
      <c r="C10" s="12"/>
      <c r="D10" s="12"/>
      <c r="E10" s="21"/>
      <c r="F10" s="8"/>
      <c r="G10" s="8"/>
      <c r="H10" s="13"/>
    </row>
    <row r="11" spans="1:19" x14ac:dyDescent="0.2">
      <c r="A11" s="17" t="s">
        <v>3</v>
      </c>
      <c r="B11" s="16">
        <v>7</v>
      </c>
      <c r="C11" s="12"/>
      <c r="D11" s="12"/>
      <c r="E11" s="21"/>
      <c r="F11" s="8"/>
      <c r="G11" s="8"/>
      <c r="H11" s="13"/>
    </row>
    <row r="12" spans="1:19" x14ac:dyDescent="0.2">
      <c r="A12" s="17" t="s">
        <v>4</v>
      </c>
      <c r="B12" s="16">
        <v>8</v>
      </c>
      <c r="C12" s="12"/>
      <c r="D12" s="12"/>
      <c r="E12" s="21"/>
      <c r="F12" s="8"/>
      <c r="G12" s="8"/>
      <c r="H12" s="13"/>
    </row>
    <row r="13" spans="1:19" x14ac:dyDescent="0.2">
      <c r="A13" s="17" t="s">
        <v>5</v>
      </c>
      <c r="B13" s="16">
        <v>9</v>
      </c>
      <c r="C13" s="12"/>
      <c r="D13" s="12"/>
      <c r="E13" s="21"/>
      <c r="F13" s="8"/>
      <c r="G13" s="8"/>
      <c r="H13" s="13"/>
    </row>
    <row r="14" spans="1:19" x14ac:dyDescent="0.2">
      <c r="A14" s="17" t="s">
        <v>6</v>
      </c>
      <c r="B14" s="16">
        <v>10</v>
      </c>
      <c r="C14" s="12"/>
      <c r="D14" s="12"/>
      <c r="E14" s="21"/>
      <c r="F14" s="8"/>
      <c r="G14" s="8"/>
      <c r="H14" s="13"/>
    </row>
    <row r="15" spans="1:19" x14ac:dyDescent="0.2">
      <c r="A15" s="17" t="s">
        <v>7</v>
      </c>
      <c r="B15" s="16">
        <v>11</v>
      </c>
      <c r="C15" s="12"/>
      <c r="D15" s="12"/>
      <c r="E15" s="21"/>
      <c r="F15" s="8"/>
      <c r="G15" s="8"/>
      <c r="H15" s="13"/>
    </row>
    <row r="16" spans="1:19" x14ac:dyDescent="0.2">
      <c r="A16" s="17" t="s">
        <v>8</v>
      </c>
      <c r="B16" s="16">
        <v>12</v>
      </c>
      <c r="C16" s="12"/>
      <c r="D16" s="12"/>
      <c r="E16" s="21"/>
      <c r="F16" s="8"/>
      <c r="G16" s="8"/>
      <c r="H16" s="13"/>
    </row>
    <row r="17" spans="1:8" x14ac:dyDescent="0.2">
      <c r="A17" s="17" t="s">
        <v>9</v>
      </c>
      <c r="B17" s="16">
        <v>13</v>
      </c>
      <c r="C17" s="12"/>
      <c r="D17" s="12"/>
      <c r="E17" s="21"/>
      <c r="F17" s="8"/>
    </row>
    <row r="18" spans="1:8" ht="26.25" customHeight="1" x14ac:dyDescent="0.2">
      <c r="A18" s="17" t="s">
        <v>75</v>
      </c>
      <c r="B18" s="16"/>
      <c r="C18" s="18"/>
      <c r="D18" s="18"/>
      <c r="E18" s="21"/>
      <c r="F18" s="8"/>
      <c r="G18" s="8"/>
      <c r="H18" s="13"/>
    </row>
    <row r="19" spans="1:8" x14ac:dyDescent="0.2">
      <c r="A19" s="14"/>
      <c r="B19" s="18">
        <v>14</v>
      </c>
      <c r="C19" s="12"/>
      <c r="D19" s="12"/>
      <c r="E19" s="21"/>
    </row>
    <row r="20" spans="1:8" x14ac:dyDescent="0.2">
      <c r="A20" s="15"/>
      <c r="B20" s="18">
        <v>15</v>
      </c>
      <c r="C20" s="12"/>
      <c r="D20" s="12"/>
      <c r="E20" s="21"/>
    </row>
    <row r="21" spans="1:8" x14ac:dyDescent="0.2">
      <c r="A21" s="21"/>
      <c r="B21" s="21"/>
      <c r="C21" s="21"/>
      <c r="D21" s="21"/>
      <c r="E21" s="21"/>
    </row>
    <row r="22" spans="1:8" x14ac:dyDescent="0.2">
      <c r="A22" s="94" t="str">
        <f>IF(AND(ISBLANK(A19),OR(C19=1,D19=1)),"ОШИБКА","")</f>
        <v/>
      </c>
      <c r="B22" s="19" t="str">
        <f>IF(A22="ОШИБКА","Укажите иные полномочия в графе 1 по строке 14","")</f>
        <v/>
      </c>
      <c r="C22" s="21"/>
      <c r="D22" s="21"/>
      <c r="E22" s="21"/>
    </row>
    <row r="23" spans="1:8" x14ac:dyDescent="0.2">
      <c r="A23" s="94" t="str">
        <f>IF(AND(ISBLANK(A20),OR(C20=1,D20=1)),"ОШИБКА","")</f>
        <v/>
      </c>
      <c r="B23" s="19" t="str">
        <f>IF(A23="ОШИБКА","Укажите иные полномочия в графе 1 по строке 15","")</f>
        <v/>
      </c>
      <c r="C23" s="21"/>
      <c r="D23" s="21"/>
      <c r="E23" s="21"/>
    </row>
    <row r="24" spans="1:8" x14ac:dyDescent="0.2">
      <c r="A24" s="21"/>
      <c r="B24" s="21"/>
      <c r="C24" s="21"/>
      <c r="D24" s="21"/>
      <c r="E24" s="21"/>
    </row>
    <row r="25" spans="1:8" ht="32.25" customHeight="1" x14ac:dyDescent="0.25">
      <c r="A25" s="111"/>
      <c r="B25" s="112"/>
      <c r="C25" s="21"/>
      <c r="D25" s="21"/>
      <c r="E25" s="21"/>
    </row>
    <row r="26" spans="1:8" ht="36.75" customHeight="1" x14ac:dyDescent="0.2">
      <c r="A26" s="113" t="s">
        <v>93</v>
      </c>
      <c r="B26" s="21"/>
      <c r="C26" s="21"/>
      <c r="D26" s="21"/>
      <c r="E26" s="21"/>
    </row>
    <row r="27" spans="1:8" s="97" customFormat="1" ht="49.5" customHeight="1" x14ac:dyDescent="0.25">
      <c r="A27" s="137" t="s">
        <v>94</v>
      </c>
      <c r="B27" s="137"/>
      <c r="C27" s="137"/>
      <c r="D27" s="137"/>
      <c r="E27" s="114"/>
    </row>
    <row r="28" spans="1:8" s="97" customFormat="1" ht="48.75" customHeight="1" x14ac:dyDescent="0.25">
      <c r="A28" s="137" t="s">
        <v>101</v>
      </c>
      <c r="B28" s="137"/>
      <c r="C28" s="137"/>
      <c r="D28" s="137"/>
      <c r="E28" s="114"/>
    </row>
    <row r="29" spans="1:8" s="97" customFormat="1" ht="81" customHeight="1" x14ac:dyDescent="0.25">
      <c r="A29" s="137" t="s">
        <v>103</v>
      </c>
      <c r="B29" s="137"/>
      <c r="C29" s="137"/>
      <c r="D29" s="137"/>
      <c r="E29" s="114"/>
    </row>
    <row r="30" spans="1:8" s="97" customFormat="1" ht="22.5" customHeight="1" x14ac:dyDescent="0.25">
      <c r="A30" s="137" t="s">
        <v>95</v>
      </c>
      <c r="B30" s="137"/>
      <c r="C30" s="137"/>
      <c r="D30" s="137"/>
      <c r="E30" s="114"/>
    </row>
    <row r="31" spans="1:8" s="97" customFormat="1" ht="38.25" customHeight="1" x14ac:dyDescent="0.25">
      <c r="A31" s="138" t="s">
        <v>96</v>
      </c>
      <c r="B31" s="138"/>
      <c r="C31" s="138"/>
      <c r="D31" s="138"/>
      <c r="E31" s="114"/>
    </row>
    <row r="32" spans="1:8" s="97" customFormat="1" ht="51.75" customHeight="1" x14ac:dyDescent="0.25">
      <c r="A32" s="138" t="s">
        <v>97</v>
      </c>
      <c r="B32" s="138"/>
      <c r="C32" s="138"/>
      <c r="D32" s="138"/>
      <c r="E32" s="114"/>
    </row>
    <row r="33" spans="1:5" s="97" customFormat="1" ht="51" customHeight="1" x14ac:dyDescent="0.25">
      <c r="A33" s="138" t="s">
        <v>98</v>
      </c>
      <c r="B33" s="138"/>
      <c r="C33" s="138"/>
      <c r="D33" s="138"/>
      <c r="E33" s="114"/>
    </row>
    <row r="34" spans="1:5" s="97" customFormat="1" ht="45.75" customHeight="1" x14ac:dyDescent="0.25">
      <c r="A34" s="138" t="s">
        <v>99</v>
      </c>
      <c r="B34" s="138"/>
      <c r="C34" s="138"/>
      <c r="D34" s="138"/>
      <c r="E34" s="114"/>
    </row>
    <row r="35" spans="1:5" s="97" customFormat="1" ht="41.25" customHeight="1" x14ac:dyDescent="0.25">
      <c r="A35" s="138" t="s">
        <v>100</v>
      </c>
      <c r="B35" s="138"/>
      <c r="C35" s="138"/>
      <c r="D35" s="138"/>
      <c r="E35" s="114"/>
    </row>
  </sheetData>
  <sheetProtection sheet="1" objects="1" scenarios="1"/>
  <mergeCells count="11">
    <mergeCell ref="A35:D35"/>
    <mergeCell ref="A30:D30"/>
    <mergeCell ref="A31:D31"/>
    <mergeCell ref="A32:D32"/>
    <mergeCell ref="A33:D33"/>
    <mergeCell ref="A34:D34"/>
    <mergeCell ref="A1:D1"/>
    <mergeCell ref="A2:D2"/>
    <mergeCell ref="A27:D27"/>
    <mergeCell ref="A28:D28"/>
    <mergeCell ref="A29:D29"/>
  </mergeCells>
  <conditionalFormatting sqref="A22">
    <cfRule type="cellIs" dxfId="11" priority="5" operator="equal">
      <formula>"ОШИБКА"</formula>
    </cfRule>
    <cfRule type="cellIs" dxfId="10" priority="6" operator="equal">
      <formula>"ОШИБКА"</formula>
    </cfRule>
  </conditionalFormatting>
  <conditionalFormatting sqref="A23">
    <cfRule type="cellIs" dxfId="9" priority="3" operator="equal">
      <formula>"ОШИБКА"</formula>
    </cfRule>
    <cfRule type="cellIs" dxfId="8" priority="4" operator="equal">
      <formula>"ОШИБКА"</formula>
    </cfRule>
  </conditionalFormatting>
  <dataValidations count="1">
    <dataValidation type="whole" allowBlank="1" showInputMessage="1" showErrorMessage="1" errorTitle="Неверное значение" error="Введите 1 или 2, либо оставьте ячейку пустой" sqref="C5:D20">
      <formula1>1</formula1>
      <formula2>2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R28"/>
  <sheetViews>
    <sheetView showGridLines="0" workbookViewId="0">
      <selection activeCell="C24" sqref="C24"/>
    </sheetView>
  </sheetViews>
  <sheetFormatPr defaultRowHeight="12.75" x14ac:dyDescent="0.2"/>
  <cols>
    <col min="1" max="1" width="51.7109375" style="4" customWidth="1"/>
    <col min="2" max="2" width="9.42578125" style="4" customWidth="1"/>
    <col min="3" max="3" width="24.42578125" style="4" customWidth="1"/>
    <col min="4" max="4" width="15.5703125" style="4" customWidth="1"/>
    <col min="5" max="5" width="13.140625" style="4" customWidth="1"/>
    <col min="6" max="6" width="11.5703125" style="4" customWidth="1"/>
    <col min="7" max="16384" width="9.140625" style="4"/>
  </cols>
  <sheetData>
    <row r="1" spans="1:18" s="96" customFormat="1" ht="60.75" customHeight="1" x14ac:dyDescent="0.25">
      <c r="A1" s="134" t="s">
        <v>110</v>
      </c>
      <c r="B1" s="135"/>
      <c r="C1" s="135"/>
      <c r="D1" s="43" t="s">
        <v>59</v>
      </c>
    </row>
    <row r="2" spans="1:18" s="45" customFormat="1" ht="18" customHeight="1" x14ac:dyDescent="0.2">
      <c r="A2" s="136" t="s">
        <v>111</v>
      </c>
      <c r="B2" s="136"/>
      <c r="C2" s="136"/>
      <c r="D2" s="88"/>
      <c r="E2" s="110"/>
    </row>
    <row r="3" spans="1:18" s="7" customFormat="1" ht="38.25" x14ac:dyDescent="0.25">
      <c r="A3" s="98" t="s">
        <v>62</v>
      </c>
      <c r="B3" s="98" t="s">
        <v>76</v>
      </c>
      <c r="C3" s="69" t="s">
        <v>86</v>
      </c>
      <c r="D3" s="99"/>
      <c r="E3" s="100"/>
      <c r="F3" s="100"/>
      <c r="G3" s="100"/>
      <c r="H3" s="11"/>
      <c r="I3" s="10"/>
      <c r="J3" s="10"/>
      <c r="K3" s="10"/>
      <c r="L3" s="11"/>
      <c r="M3" s="11"/>
      <c r="N3" s="11"/>
    </row>
    <row r="4" spans="1:18" s="52" customFormat="1" ht="12" x14ac:dyDescent="0.2">
      <c r="A4" s="51">
        <v>1</v>
      </c>
      <c r="B4" s="51">
        <v>2</v>
      </c>
      <c r="C4" s="48">
        <v>3</v>
      </c>
      <c r="D4" s="53"/>
      <c r="E4" s="54"/>
      <c r="F4" s="54"/>
      <c r="G4" s="60"/>
      <c r="I4" s="61"/>
      <c r="J4" s="62"/>
      <c r="K4" s="62"/>
      <c r="L4" s="62"/>
      <c r="M4" s="62"/>
      <c r="N4" s="62"/>
      <c r="O4" s="62"/>
      <c r="P4" s="62"/>
      <c r="Q4" s="63"/>
      <c r="R4" s="63"/>
    </row>
    <row r="5" spans="1:18" x14ac:dyDescent="0.2">
      <c r="A5" s="17" t="s">
        <v>112</v>
      </c>
      <c r="B5" s="16">
        <v>16</v>
      </c>
      <c r="C5" s="12"/>
      <c r="D5" s="21"/>
      <c r="E5" s="8"/>
      <c r="F5" s="8"/>
      <c r="G5" s="13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">
      <c r="A6" s="17" t="s">
        <v>113</v>
      </c>
      <c r="B6" s="16">
        <v>17</v>
      </c>
      <c r="C6" s="12"/>
      <c r="D6" s="21"/>
      <c r="E6" s="8"/>
      <c r="F6" s="8"/>
      <c r="G6" s="13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17" t="s">
        <v>114</v>
      </c>
      <c r="B7" s="16">
        <v>18</v>
      </c>
      <c r="C7" s="12"/>
      <c r="D7" s="21"/>
      <c r="E7" s="8"/>
      <c r="F7" s="8"/>
      <c r="G7" s="13"/>
    </row>
    <row r="8" spans="1:18" x14ac:dyDescent="0.2">
      <c r="A8" s="17" t="s">
        <v>115</v>
      </c>
      <c r="B8" s="16">
        <v>19</v>
      </c>
      <c r="C8" s="12"/>
      <c r="D8" s="21"/>
      <c r="E8" s="8"/>
      <c r="F8" s="8"/>
      <c r="G8" s="13"/>
    </row>
    <row r="9" spans="1:18" x14ac:dyDescent="0.2">
      <c r="A9" s="17" t="s">
        <v>116</v>
      </c>
      <c r="B9" s="16">
        <v>20</v>
      </c>
      <c r="C9" s="12"/>
      <c r="D9" s="21"/>
      <c r="E9" s="8"/>
      <c r="F9" s="8"/>
      <c r="G9" s="13"/>
    </row>
    <row r="10" spans="1:18" x14ac:dyDescent="0.2">
      <c r="A10" s="17" t="s">
        <v>117</v>
      </c>
      <c r="B10" s="16">
        <v>21</v>
      </c>
      <c r="C10" s="12"/>
      <c r="D10" s="21"/>
      <c r="E10" s="8"/>
      <c r="F10" s="8"/>
      <c r="G10" s="13"/>
    </row>
    <row r="11" spans="1:18" x14ac:dyDescent="0.2">
      <c r="A11" s="17" t="s">
        <v>118</v>
      </c>
      <c r="B11" s="16">
        <v>22</v>
      </c>
      <c r="C11" s="12"/>
      <c r="D11" s="21"/>
      <c r="E11" s="8"/>
      <c r="F11" s="8"/>
      <c r="G11" s="13"/>
    </row>
    <row r="12" spans="1:18" x14ac:dyDescent="0.2">
      <c r="A12" s="17" t="s">
        <v>119</v>
      </c>
      <c r="B12" s="16">
        <v>23</v>
      </c>
      <c r="C12" s="12"/>
      <c r="D12" s="21"/>
      <c r="E12" s="8"/>
      <c r="F12" s="8"/>
      <c r="G12" s="13"/>
    </row>
    <row r="13" spans="1:18" x14ac:dyDescent="0.2">
      <c r="A13" s="17" t="s">
        <v>120</v>
      </c>
      <c r="B13" s="16">
        <v>24</v>
      </c>
      <c r="C13" s="12"/>
      <c r="D13" s="21"/>
      <c r="E13" s="8"/>
      <c r="F13" s="8"/>
      <c r="G13" s="13"/>
    </row>
    <row r="14" spans="1:18" x14ac:dyDescent="0.2">
      <c r="A14" s="17" t="s">
        <v>122</v>
      </c>
      <c r="B14" s="16">
        <v>25</v>
      </c>
      <c r="C14" s="12"/>
      <c r="D14" s="21"/>
      <c r="E14" s="8"/>
      <c r="F14" s="8"/>
      <c r="G14" s="13"/>
    </row>
    <row r="15" spans="1:18" x14ac:dyDescent="0.2">
      <c r="A15" s="17" t="s">
        <v>123</v>
      </c>
      <c r="B15" s="16">
        <v>26</v>
      </c>
      <c r="C15" s="12"/>
      <c r="D15" s="21"/>
      <c r="E15" s="8"/>
      <c r="F15" s="8"/>
      <c r="G15" s="13"/>
    </row>
    <row r="16" spans="1:18" x14ac:dyDescent="0.2">
      <c r="A16" s="17" t="s">
        <v>121</v>
      </c>
      <c r="B16" s="16">
        <v>27</v>
      </c>
      <c r="C16" s="12"/>
      <c r="D16" s="21"/>
      <c r="E16" s="8"/>
      <c r="F16" s="8"/>
      <c r="G16" s="13"/>
    </row>
    <row r="17" spans="1:7" x14ac:dyDescent="0.2">
      <c r="A17" s="17" t="s">
        <v>124</v>
      </c>
      <c r="B17" s="16">
        <v>28</v>
      </c>
      <c r="C17" s="12"/>
      <c r="D17" s="21"/>
      <c r="E17" s="8"/>
      <c r="F17" s="8"/>
      <c r="G17" s="13"/>
    </row>
    <row r="18" spans="1:7" x14ac:dyDescent="0.2">
      <c r="A18" s="17" t="s">
        <v>125</v>
      </c>
      <c r="B18" s="16">
        <v>29</v>
      </c>
      <c r="C18" s="12"/>
      <c r="D18" s="21"/>
      <c r="E18" s="8"/>
      <c r="F18" s="8"/>
      <c r="G18" s="13"/>
    </row>
    <row r="19" spans="1:7" x14ac:dyDescent="0.2">
      <c r="A19" s="17" t="s">
        <v>126</v>
      </c>
      <c r="B19" s="16">
        <v>30</v>
      </c>
      <c r="C19" s="12"/>
      <c r="D19" s="21"/>
      <c r="E19" s="8"/>
      <c r="F19" s="8"/>
      <c r="G19" s="13"/>
    </row>
    <row r="20" spans="1:7" x14ac:dyDescent="0.2">
      <c r="A20" s="17" t="s">
        <v>127</v>
      </c>
      <c r="B20" s="16">
        <v>31</v>
      </c>
      <c r="C20" s="12"/>
      <c r="D20" s="21"/>
      <c r="E20" s="8"/>
    </row>
    <row r="21" spans="1:7" x14ac:dyDescent="0.2">
      <c r="A21" s="17" t="s">
        <v>128</v>
      </c>
      <c r="B21" s="16">
        <v>32</v>
      </c>
      <c r="C21" s="12"/>
      <c r="D21" s="21"/>
      <c r="E21" s="8"/>
    </row>
    <row r="22" spans="1:7" ht="15.75" customHeight="1" x14ac:dyDescent="0.2">
      <c r="A22" s="17" t="s">
        <v>129</v>
      </c>
      <c r="B22" s="16"/>
      <c r="C22" s="18"/>
      <c r="D22" s="21"/>
      <c r="E22" s="8"/>
      <c r="F22" s="8"/>
      <c r="G22" s="13"/>
    </row>
    <row r="23" spans="1:7" x14ac:dyDescent="0.2">
      <c r="A23" s="14"/>
      <c r="B23" s="18">
        <v>33</v>
      </c>
      <c r="C23" s="12"/>
      <c r="D23" s="21"/>
    </row>
    <row r="24" spans="1:7" x14ac:dyDescent="0.2">
      <c r="A24" s="21"/>
      <c r="B24" s="21"/>
      <c r="C24" s="21"/>
      <c r="D24" s="21"/>
    </row>
    <row r="25" spans="1:7" x14ac:dyDescent="0.2">
      <c r="A25" s="94" t="str">
        <f>IF(AND(ISBLANK(A23),C23=1),"ОШИБКА","")</f>
        <v/>
      </c>
      <c r="B25" s="19" t="str">
        <f>IF(A25="ОШИБКА","Укажите другие направления в строке  33","")</f>
        <v/>
      </c>
      <c r="C25" s="21"/>
      <c r="D25" s="21"/>
    </row>
    <row r="26" spans="1:7" x14ac:dyDescent="0.2">
      <c r="A26" s="21"/>
      <c r="B26" s="21"/>
      <c r="C26" s="21"/>
      <c r="D26" s="21"/>
    </row>
    <row r="27" spans="1:7" x14ac:dyDescent="0.2">
      <c r="A27" s="21"/>
      <c r="B27" s="21"/>
      <c r="C27" s="21"/>
      <c r="D27" s="21"/>
    </row>
    <row r="28" spans="1:7" x14ac:dyDescent="0.2">
      <c r="A28" s="21"/>
      <c r="B28" s="21"/>
      <c r="C28" s="21"/>
      <c r="D28" s="21"/>
    </row>
  </sheetData>
  <sheetProtection sheet="1" objects="1" scenarios="1"/>
  <mergeCells count="2">
    <mergeCell ref="A1:C1"/>
    <mergeCell ref="A2:C2"/>
  </mergeCells>
  <conditionalFormatting sqref="A25">
    <cfRule type="cellIs" dxfId="7" priority="3" operator="equal">
      <formula>"ОШИБКА"</formula>
    </cfRule>
    <cfRule type="cellIs" dxfId="6" priority="4" operator="equal">
      <formula>"ОШИБКА"</formula>
    </cfRule>
  </conditionalFormatting>
  <dataValidations count="1">
    <dataValidation type="whole" allowBlank="1" showInputMessage="1" showErrorMessage="1" errorTitle="Неверное значение" error="Введите 1 или 2, либо оставьте ячейку пустой" sqref="C5:C23">
      <formula1>1</formula1>
      <formula2>2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45"/>
  <sheetViews>
    <sheetView showGridLines="0" zoomScaleNormal="100" workbookViewId="0">
      <selection activeCell="C5" sqref="C5"/>
    </sheetView>
  </sheetViews>
  <sheetFormatPr defaultRowHeight="12.75" x14ac:dyDescent="0.2"/>
  <cols>
    <col min="1" max="1" width="33" style="4" customWidth="1"/>
    <col min="2" max="2" width="6.85546875" style="4" customWidth="1"/>
    <col min="3" max="3" width="9.42578125" style="4" customWidth="1"/>
    <col min="4" max="4" width="9.140625" style="4" customWidth="1"/>
    <col min="5" max="5" width="8.85546875" style="4" customWidth="1"/>
    <col min="6" max="9" width="10.7109375" style="4" customWidth="1"/>
    <col min="10" max="10" width="10.5703125" style="4" customWidth="1"/>
    <col min="11" max="11" width="11.42578125" style="4" customWidth="1"/>
    <col min="12" max="12" width="11.140625" style="4" customWidth="1"/>
    <col min="13" max="13" width="12" style="4" customWidth="1"/>
    <col min="14" max="16384" width="9.140625" style="4"/>
  </cols>
  <sheetData>
    <row r="1" spans="1:13" s="47" customFormat="1" ht="48" customHeight="1" x14ac:dyDescent="0.25">
      <c r="A1" s="140" t="s">
        <v>565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15"/>
    </row>
    <row r="2" spans="1:13" s="47" customFormat="1" ht="16.5" customHeight="1" x14ac:dyDescent="0.25">
      <c r="A2" s="144" t="s">
        <v>109</v>
      </c>
      <c r="B2" s="144" t="s">
        <v>76</v>
      </c>
      <c r="C2" s="141" t="s">
        <v>130</v>
      </c>
      <c r="D2" s="142"/>
      <c r="E2" s="142"/>
      <c r="F2" s="142"/>
      <c r="G2" s="142"/>
      <c r="H2" s="142"/>
      <c r="I2" s="142"/>
      <c r="J2" s="142"/>
      <c r="K2" s="142"/>
      <c r="L2" s="143"/>
      <c r="M2" s="115"/>
    </row>
    <row r="3" spans="1:13" s="7" customFormat="1" ht="73.5" x14ac:dyDescent="0.25">
      <c r="A3" s="144"/>
      <c r="B3" s="144"/>
      <c r="C3" s="49" t="s">
        <v>77</v>
      </c>
      <c r="D3" s="49" t="s">
        <v>85</v>
      </c>
      <c r="E3" s="49" t="s">
        <v>78</v>
      </c>
      <c r="F3" s="49" t="s">
        <v>79</v>
      </c>
      <c r="G3" s="49" t="s">
        <v>80</v>
      </c>
      <c r="H3" s="49" t="s">
        <v>81</v>
      </c>
      <c r="I3" s="49" t="s">
        <v>82</v>
      </c>
      <c r="J3" s="49" t="s">
        <v>83</v>
      </c>
      <c r="K3" s="49" t="s">
        <v>87</v>
      </c>
      <c r="L3" s="49" t="s">
        <v>84</v>
      </c>
      <c r="M3" s="139" t="s">
        <v>59</v>
      </c>
    </row>
    <row r="4" spans="1:13" s="52" customFormat="1" ht="12" x14ac:dyDescent="0.2">
      <c r="A4" s="48">
        <v>1</v>
      </c>
      <c r="B4" s="51">
        <v>2</v>
      </c>
      <c r="C4" s="48">
        <v>3</v>
      </c>
      <c r="D4" s="51">
        <v>4</v>
      </c>
      <c r="E4" s="48">
        <v>5</v>
      </c>
      <c r="F4" s="48">
        <v>6</v>
      </c>
      <c r="G4" s="51">
        <v>7</v>
      </c>
      <c r="H4" s="48">
        <v>8</v>
      </c>
      <c r="I4" s="48">
        <v>9</v>
      </c>
      <c r="J4" s="51">
        <v>10</v>
      </c>
      <c r="K4" s="48">
        <v>11</v>
      </c>
      <c r="L4" s="48">
        <v>12</v>
      </c>
      <c r="M4" s="139"/>
    </row>
    <row r="5" spans="1:13" ht="25.5" x14ac:dyDescent="0.2">
      <c r="A5" s="30" t="s">
        <v>2</v>
      </c>
      <c r="B5" s="16">
        <v>34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116"/>
    </row>
    <row r="6" spans="1:13" ht="25.5" x14ac:dyDescent="0.2">
      <c r="A6" s="30" t="s">
        <v>16</v>
      </c>
      <c r="B6" s="16">
        <v>35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117"/>
    </row>
    <row r="7" spans="1:13" x14ac:dyDescent="0.2">
      <c r="A7" s="30" t="s">
        <v>15</v>
      </c>
      <c r="B7" s="16">
        <v>36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117"/>
    </row>
    <row r="8" spans="1:13" ht="38.25" x14ac:dyDescent="0.2">
      <c r="A8" s="30" t="s">
        <v>13</v>
      </c>
      <c r="B8" s="16">
        <v>37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117"/>
    </row>
    <row r="9" spans="1:13" x14ac:dyDescent="0.2">
      <c r="A9" s="30" t="s">
        <v>11</v>
      </c>
      <c r="B9" s="16">
        <v>38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117"/>
    </row>
    <row r="10" spans="1:13" ht="38.25" x14ac:dyDescent="0.2">
      <c r="A10" s="30" t="s">
        <v>12</v>
      </c>
      <c r="B10" s="16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17"/>
    </row>
    <row r="11" spans="1:13" x14ac:dyDescent="0.2">
      <c r="A11" s="30" t="s">
        <v>3</v>
      </c>
      <c r="B11" s="16">
        <v>40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1"/>
    </row>
    <row r="12" spans="1:13" x14ac:dyDescent="0.2">
      <c r="A12" s="30" t="s">
        <v>4</v>
      </c>
      <c r="B12" s="16">
        <v>41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1"/>
    </row>
    <row r="13" spans="1:13" x14ac:dyDescent="0.2">
      <c r="A13" s="30" t="s">
        <v>5</v>
      </c>
      <c r="B13" s="16">
        <v>42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1"/>
    </row>
    <row r="14" spans="1:13" x14ac:dyDescent="0.2">
      <c r="A14" s="30" t="s">
        <v>6</v>
      </c>
      <c r="B14" s="16">
        <v>43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1"/>
    </row>
    <row r="15" spans="1:13" x14ac:dyDescent="0.2">
      <c r="A15" s="30" t="s">
        <v>14</v>
      </c>
      <c r="B15" s="16">
        <v>44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1"/>
    </row>
    <row r="16" spans="1:13" x14ac:dyDescent="0.2">
      <c r="A16" s="30" t="s">
        <v>8</v>
      </c>
      <c r="B16" s="16">
        <v>45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1"/>
    </row>
    <row r="17" spans="1:17" x14ac:dyDescent="0.2">
      <c r="A17" s="30" t="s">
        <v>9</v>
      </c>
      <c r="B17" s="16">
        <v>46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1"/>
    </row>
    <row r="18" spans="1:17" ht="25.5" x14ac:dyDescent="0.2">
      <c r="A18" s="46" t="s">
        <v>566</v>
      </c>
      <c r="B18" s="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21"/>
    </row>
    <row r="19" spans="1:17" x14ac:dyDescent="0.2">
      <c r="A19" s="26"/>
      <c r="B19" s="18">
        <v>47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1"/>
    </row>
    <row r="20" spans="1:17" x14ac:dyDescent="0.2">
      <c r="A20" s="26"/>
      <c r="B20" s="18">
        <v>48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1"/>
    </row>
    <row r="21" spans="1:17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7" x14ac:dyDescent="0.2">
      <c r="A22" s="55" t="str">
        <f>IF(AND(ISBLANK(A19),SUM(C19:L19)&gt;0),"ОШИБКА","")</f>
        <v/>
      </c>
      <c r="B22" s="2" t="str">
        <f>IF(A22="ОШИБКА","Укажите иные полномочия в графе 1 по строке 47","")</f>
        <v/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3"/>
      <c r="O22" s="13"/>
      <c r="P22" s="13"/>
    </row>
    <row r="23" spans="1:17" s="27" customFormat="1" x14ac:dyDescent="0.2">
      <c r="A23" s="55" t="str">
        <f>IF(AND(ISBLANK(A20),SUM(C20:L20)&gt;0),"ОШИБКА","")</f>
        <v/>
      </c>
      <c r="B23" s="2" t="str">
        <f>IF(A23="ОШИБКА","Укажите иные полномочия в графе 1 по строке 48","")</f>
        <v/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28"/>
      <c r="O23" s="28"/>
      <c r="P23" s="28"/>
    </row>
    <row r="24" spans="1:17" x14ac:dyDescent="0.2">
      <c r="A24" s="21"/>
      <c r="B24" s="21"/>
      <c r="C24" s="120"/>
      <c r="D24" s="37"/>
      <c r="E24" s="37"/>
      <c r="F24" s="37"/>
      <c r="G24" s="37"/>
      <c r="H24" s="37"/>
      <c r="I24" s="37"/>
      <c r="J24" s="37"/>
      <c r="K24" s="37"/>
      <c r="L24" s="37"/>
      <c r="M24" s="24"/>
      <c r="N24" s="13"/>
      <c r="O24" s="13"/>
      <c r="P24" s="13"/>
      <c r="Q24" s="13"/>
    </row>
    <row r="25" spans="1:17" x14ac:dyDescent="0.2">
      <c r="A25" s="21"/>
      <c r="B25" s="2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4"/>
      <c r="N25" s="13"/>
      <c r="O25" s="13"/>
      <c r="P25" s="13"/>
      <c r="Q25" s="13"/>
    </row>
    <row r="26" spans="1:17" x14ac:dyDescent="0.2">
      <c r="C26" s="8"/>
      <c r="D26" s="8"/>
      <c r="E26" s="8"/>
      <c r="F26" s="8"/>
      <c r="G26" s="8"/>
      <c r="H26" s="8"/>
      <c r="I26" s="8"/>
      <c r="J26" s="8"/>
      <c r="K26" s="8"/>
      <c r="L26" s="8"/>
      <c r="M26" s="13"/>
      <c r="N26" s="13"/>
      <c r="O26" s="13"/>
      <c r="P26" s="13"/>
      <c r="Q26" s="13"/>
    </row>
    <row r="27" spans="1:17" x14ac:dyDescent="0.2">
      <c r="C27" s="8"/>
      <c r="D27" s="8"/>
      <c r="E27" s="8"/>
      <c r="F27" s="8"/>
      <c r="G27" s="8"/>
      <c r="H27" s="8"/>
      <c r="I27" s="8"/>
      <c r="J27" s="8"/>
      <c r="K27" s="8"/>
      <c r="L27" s="8"/>
      <c r="M27" s="13"/>
      <c r="N27" s="13"/>
      <c r="O27" s="13"/>
      <c r="P27" s="13"/>
      <c r="Q27" s="13"/>
    </row>
    <row r="28" spans="1:17" x14ac:dyDescent="0.2">
      <c r="C28" s="8"/>
      <c r="D28" s="8"/>
      <c r="E28" s="8"/>
      <c r="F28" s="8"/>
      <c r="G28" s="8"/>
      <c r="H28" s="8"/>
      <c r="I28" s="8"/>
      <c r="J28" s="8"/>
      <c r="K28" s="8"/>
      <c r="L28" s="8"/>
      <c r="M28" s="13"/>
      <c r="N28" s="13"/>
      <c r="O28" s="13"/>
      <c r="P28" s="13"/>
      <c r="Q28" s="13"/>
    </row>
    <row r="29" spans="1:17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13"/>
      <c r="N29" s="13"/>
      <c r="O29" s="13"/>
      <c r="P29" s="13"/>
      <c r="Q29" s="13"/>
    </row>
    <row r="30" spans="1:17" x14ac:dyDescent="0.2">
      <c r="C30" s="8"/>
      <c r="D30" s="8"/>
      <c r="E30" s="8"/>
      <c r="F30" s="8"/>
      <c r="G30" s="8"/>
      <c r="H30" s="8"/>
      <c r="I30" s="8"/>
      <c r="J30" s="8"/>
      <c r="K30" s="8"/>
      <c r="L30" s="8"/>
      <c r="M30" s="13"/>
      <c r="N30" s="13"/>
      <c r="O30" s="13"/>
      <c r="P30" s="13"/>
      <c r="Q30" s="13"/>
    </row>
    <row r="31" spans="1:17" x14ac:dyDescent="0.2">
      <c r="C31" s="8"/>
      <c r="D31" s="8"/>
      <c r="E31" s="8"/>
      <c r="F31" s="8"/>
      <c r="G31" s="8"/>
      <c r="H31" s="8"/>
      <c r="I31" s="8"/>
      <c r="J31" s="8"/>
      <c r="K31" s="8"/>
      <c r="L31" s="8"/>
      <c r="M31" s="13"/>
      <c r="N31" s="13"/>
      <c r="O31" s="13"/>
      <c r="P31" s="13"/>
      <c r="Q31" s="13"/>
    </row>
    <row r="32" spans="1:17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13"/>
      <c r="N32" s="13"/>
      <c r="O32" s="13"/>
      <c r="P32" s="13"/>
      <c r="Q32" s="13"/>
    </row>
    <row r="33" spans="3:17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13"/>
      <c r="O33" s="13"/>
      <c r="P33" s="13"/>
      <c r="Q33" s="13"/>
    </row>
    <row r="34" spans="3:17" x14ac:dyDescent="0.2">
      <c r="C34" s="8"/>
      <c r="D34" s="8"/>
      <c r="E34" s="8"/>
      <c r="F34" s="8"/>
      <c r="G34" s="8"/>
      <c r="H34" s="8"/>
      <c r="I34" s="8"/>
      <c r="J34" s="8"/>
      <c r="K34" s="8"/>
      <c r="L34" s="8"/>
      <c r="M34" s="13"/>
      <c r="N34" s="13"/>
      <c r="O34" s="13"/>
      <c r="P34" s="13"/>
      <c r="Q34" s="13"/>
    </row>
    <row r="35" spans="3:17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13"/>
      <c r="N35" s="13"/>
      <c r="O35" s="13"/>
      <c r="P35" s="13"/>
      <c r="Q35" s="13"/>
    </row>
    <row r="36" spans="3:17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13"/>
      <c r="N36" s="13"/>
      <c r="O36" s="13"/>
      <c r="P36" s="13"/>
      <c r="Q36" s="13"/>
    </row>
    <row r="37" spans="3:17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13"/>
      <c r="N37" s="13"/>
      <c r="O37" s="13"/>
      <c r="P37" s="13"/>
      <c r="Q37" s="13"/>
    </row>
    <row r="38" spans="3:17" x14ac:dyDescent="0.2">
      <c r="C38" s="8"/>
      <c r="D38" s="8"/>
      <c r="E38" s="8"/>
      <c r="F38" s="8"/>
      <c r="G38" s="8"/>
      <c r="H38" s="8"/>
      <c r="I38" s="8"/>
      <c r="J38" s="8"/>
      <c r="K38" s="8"/>
      <c r="L38" s="8"/>
      <c r="M38" s="13"/>
      <c r="N38" s="13"/>
      <c r="O38" s="13"/>
      <c r="P38" s="13"/>
      <c r="Q38" s="13"/>
    </row>
    <row r="39" spans="3:17" x14ac:dyDescent="0.2">
      <c r="C39" s="8"/>
      <c r="D39" s="8"/>
      <c r="E39" s="8"/>
      <c r="F39" s="8"/>
      <c r="G39" s="8"/>
      <c r="H39" s="8"/>
      <c r="I39" s="8"/>
      <c r="J39" s="8"/>
      <c r="K39" s="8"/>
      <c r="L39" s="8"/>
      <c r="M39" s="13"/>
      <c r="N39" s="13"/>
      <c r="O39" s="13"/>
      <c r="P39" s="13"/>
      <c r="Q39" s="13"/>
    </row>
    <row r="40" spans="3:17" x14ac:dyDescent="0.2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3" spans="3:17" x14ac:dyDescent="0.2">
      <c r="D43" s="5"/>
      <c r="E43" s="6"/>
      <c r="F43" s="6"/>
    </row>
    <row r="44" spans="3:17" x14ac:dyDescent="0.2">
      <c r="D44" s="29"/>
      <c r="E44" s="29"/>
      <c r="F44" s="29"/>
    </row>
    <row r="45" spans="3:17" x14ac:dyDescent="0.2">
      <c r="D45" s="29"/>
      <c r="E45" s="29"/>
      <c r="F45" s="29"/>
    </row>
  </sheetData>
  <sheetProtection sheet="1" objects="1" scenarios="1"/>
  <mergeCells count="5">
    <mergeCell ref="M3:M4"/>
    <mergeCell ref="A1:L1"/>
    <mergeCell ref="C2:L2"/>
    <mergeCell ref="A2:A3"/>
    <mergeCell ref="B2:B3"/>
  </mergeCells>
  <conditionalFormatting sqref="A22:A23">
    <cfRule type="cellIs" dxfId="5" priority="1" operator="equal">
      <formula>"ОШИБКА"</formula>
    </cfRule>
  </conditionalFormatting>
  <dataValidations count="1">
    <dataValidation type="whole" operator="equal" allowBlank="1" showInputMessage="1" showErrorMessage="1" errorTitle="Неверное значение" error="Введите 1, либо оставьте ячейку пустой" sqref="C5:L17 C19:L20">
      <formula1>1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32"/>
  <sheetViews>
    <sheetView showGridLines="0" topLeftCell="A7" zoomScaleNormal="100" workbookViewId="0">
      <selection activeCell="C3" sqref="C3"/>
    </sheetView>
  </sheetViews>
  <sheetFormatPr defaultRowHeight="15" x14ac:dyDescent="0.25"/>
  <cols>
    <col min="1" max="1" width="41.7109375" style="4" customWidth="1"/>
    <col min="2" max="2" width="6.7109375" style="4" customWidth="1"/>
    <col min="3" max="3" width="16.28515625" style="4" customWidth="1"/>
    <col min="4" max="4" width="17.5703125" style="4" customWidth="1"/>
    <col min="5" max="5" width="13.85546875" style="4" customWidth="1"/>
    <col min="6" max="6" width="13.42578125" style="4" customWidth="1"/>
    <col min="7" max="7" width="11.42578125" style="4" customWidth="1"/>
    <col min="8" max="8" width="35.85546875" style="4" customWidth="1"/>
    <col min="9" max="9" width="14.28515625" style="32" customWidth="1"/>
    <col min="10" max="10" width="6.42578125" style="4" customWidth="1"/>
    <col min="11" max="16" width="10.140625" style="4" customWidth="1"/>
    <col min="17" max="16384" width="9.140625" style="4"/>
  </cols>
  <sheetData>
    <row r="1" spans="1:17" s="13" customFormat="1" ht="41.25" customHeight="1" x14ac:dyDescent="0.2">
      <c r="A1" s="147" t="s">
        <v>567</v>
      </c>
      <c r="B1" s="147"/>
      <c r="C1" s="147"/>
      <c r="D1" s="147"/>
      <c r="E1" s="147"/>
      <c r="F1" s="147"/>
      <c r="G1" s="147"/>
      <c r="H1" s="147"/>
    </row>
    <row r="2" spans="1:17" s="57" customFormat="1" ht="34.5" customHeight="1" x14ac:dyDescent="0.25">
      <c r="A2" s="148" t="s">
        <v>60</v>
      </c>
      <c r="B2" s="145" t="s">
        <v>76</v>
      </c>
      <c r="C2" s="150" t="s">
        <v>88</v>
      </c>
      <c r="D2" s="151"/>
      <c r="E2" s="151"/>
      <c r="F2" s="151"/>
      <c r="G2" s="152"/>
      <c r="H2" s="148" t="s">
        <v>89</v>
      </c>
      <c r="I2" s="56"/>
    </row>
    <row r="3" spans="1:17" s="57" customFormat="1" ht="72" customHeight="1" x14ac:dyDescent="0.25">
      <c r="A3" s="149"/>
      <c r="B3" s="146"/>
      <c r="C3" s="58" t="s">
        <v>568</v>
      </c>
      <c r="D3" s="58" t="s">
        <v>569</v>
      </c>
      <c r="E3" s="58" t="s">
        <v>17</v>
      </c>
      <c r="F3" s="58" t="s">
        <v>18</v>
      </c>
      <c r="G3" s="58" t="s">
        <v>19</v>
      </c>
      <c r="H3" s="153"/>
      <c r="I3" s="59" t="s">
        <v>59</v>
      </c>
    </row>
    <row r="4" spans="1:17" s="52" customFormat="1" ht="12" customHeight="1" x14ac:dyDescent="0.2">
      <c r="A4" s="51">
        <v>1</v>
      </c>
      <c r="B4" s="51">
        <v>2</v>
      </c>
      <c r="C4" s="48">
        <v>3</v>
      </c>
      <c r="D4" s="51">
        <v>4</v>
      </c>
      <c r="E4" s="51">
        <v>5</v>
      </c>
      <c r="F4" s="48">
        <v>6</v>
      </c>
      <c r="G4" s="51">
        <v>7</v>
      </c>
      <c r="H4" s="51">
        <v>8</v>
      </c>
      <c r="I4" s="64"/>
    </row>
    <row r="5" spans="1:17" ht="38.25" x14ac:dyDescent="0.25">
      <c r="A5" s="36" t="s">
        <v>131</v>
      </c>
      <c r="B5" s="16">
        <v>49</v>
      </c>
      <c r="C5" s="33"/>
      <c r="D5" s="33"/>
      <c r="E5" s="33"/>
      <c r="F5" s="33"/>
      <c r="G5" s="33"/>
      <c r="H5" s="33"/>
      <c r="I5" s="35"/>
      <c r="J5" s="13"/>
      <c r="K5" s="13"/>
      <c r="L5" s="13"/>
      <c r="M5" s="13"/>
      <c r="N5" s="13"/>
      <c r="O5" s="13"/>
      <c r="P5" s="13"/>
      <c r="Q5" s="13"/>
    </row>
    <row r="6" spans="1:17" ht="25.5" x14ac:dyDescent="0.25">
      <c r="A6" s="36" t="s">
        <v>20</v>
      </c>
      <c r="B6" s="16">
        <v>50</v>
      </c>
      <c r="C6" s="33"/>
      <c r="D6" s="33"/>
      <c r="E6" s="33"/>
      <c r="F6" s="33"/>
      <c r="G6" s="33"/>
      <c r="H6" s="33"/>
      <c r="I6" s="35"/>
      <c r="J6" s="13"/>
      <c r="K6" s="13"/>
      <c r="L6" s="13"/>
      <c r="M6" s="13"/>
      <c r="N6" s="13"/>
      <c r="O6" s="13"/>
      <c r="P6" s="13"/>
      <c r="Q6" s="13"/>
    </row>
    <row r="7" spans="1:17" ht="25.5" x14ac:dyDescent="0.25">
      <c r="A7" s="36" t="s">
        <v>61</v>
      </c>
      <c r="B7" s="16">
        <v>51</v>
      </c>
      <c r="C7" s="33"/>
      <c r="D7" s="33"/>
      <c r="E7" s="33"/>
      <c r="F7" s="33"/>
      <c r="G7" s="33"/>
      <c r="H7" s="33"/>
      <c r="I7" s="35"/>
      <c r="J7" s="13"/>
      <c r="K7" s="13"/>
      <c r="L7" s="13"/>
      <c r="M7" s="13"/>
      <c r="N7" s="13"/>
      <c r="O7" s="13"/>
      <c r="P7" s="13"/>
      <c r="Q7" s="13"/>
    </row>
    <row r="8" spans="1:17" ht="38.25" x14ac:dyDescent="0.25">
      <c r="A8" s="36" t="s">
        <v>21</v>
      </c>
      <c r="B8" s="16">
        <v>52</v>
      </c>
      <c r="C8" s="33"/>
      <c r="D8" s="33"/>
      <c r="E8" s="33"/>
      <c r="F8" s="33"/>
      <c r="G8" s="33"/>
      <c r="H8" s="33"/>
      <c r="I8" s="35"/>
      <c r="J8" s="13"/>
      <c r="K8" s="13"/>
      <c r="L8" s="13"/>
      <c r="M8" s="13"/>
      <c r="N8" s="13"/>
      <c r="O8" s="13"/>
      <c r="P8" s="13"/>
      <c r="Q8" s="13"/>
    </row>
    <row r="9" spans="1:17" ht="38.25" x14ac:dyDescent="0.25">
      <c r="A9" s="36" t="s">
        <v>22</v>
      </c>
      <c r="B9" s="16">
        <v>53</v>
      </c>
      <c r="C9" s="33"/>
      <c r="D9" s="33"/>
      <c r="E9" s="33"/>
      <c r="F9" s="33"/>
      <c r="G9" s="33"/>
      <c r="H9" s="33"/>
      <c r="I9" s="35"/>
      <c r="J9" s="13"/>
      <c r="K9" s="13"/>
      <c r="L9" s="13"/>
      <c r="M9" s="13"/>
      <c r="N9" s="13"/>
      <c r="O9" s="13"/>
      <c r="P9" s="13"/>
      <c r="Q9" s="13"/>
    </row>
    <row r="10" spans="1:17" ht="89.25" x14ac:dyDescent="0.25">
      <c r="A10" s="36" t="s">
        <v>132</v>
      </c>
      <c r="B10" s="16">
        <v>54</v>
      </c>
      <c r="C10" s="33"/>
      <c r="D10" s="33"/>
      <c r="E10" s="33"/>
      <c r="F10" s="33"/>
      <c r="G10" s="33"/>
      <c r="H10" s="33"/>
      <c r="I10" s="35"/>
      <c r="J10" s="13"/>
      <c r="K10" s="13"/>
      <c r="L10" s="13"/>
      <c r="M10" s="13"/>
      <c r="N10" s="13"/>
      <c r="O10" s="13"/>
      <c r="P10" s="13"/>
      <c r="Q10" s="13"/>
    </row>
    <row r="11" spans="1:17" ht="25.5" x14ac:dyDescent="0.25">
      <c r="A11" s="36" t="s">
        <v>23</v>
      </c>
      <c r="B11" s="16">
        <v>55</v>
      </c>
      <c r="C11" s="33"/>
      <c r="D11" s="33"/>
      <c r="E11" s="33"/>
      <c r="F11" s="33"/>
      <c r="G11" s="33"/>
      <c r="H11" s="33"/>
      <c r="I11" s="35"/>
      <c r="J11" s="13"/>
      <c r="K11" s="13"/>
      <c r="L11" s="13"/>
      <c r="M11" s="13"/>
      <c r="N11" s="13"/>
      <c r="O11" s="13"/>
      <c r="P11" s="13"/>
      <c r="Q11" s="13"/>
    </row>
    <row r="12" spans="1:17" ht="38.25" x14ac:dyDescent="0.25">
      <c r="A12" s="36" t="s">
        <v>24</v>
      </c>
      <c r="B12" s="16">
        <v>56</v>
      </c>
      <c r="C12" s="33"/>
      <c r="D12" s="33"/>
      <c r="E12" s="33"/>
      <c r="F12" s="33"/>
      <c r="G12" s="33"/>
      <c r="H12" s="33"/>
      <c r="I12" s="35"/>
      <c r="J12" s="13"/>
      <c r="K12" s="13"/>
      <c r="L12" s="13"/>
      <c r="M12" s="13"/>
      <c r="N12" s="13"/>
      <c r="O12" s="13"/>
      <c r="P12" s="13"/>
      <c r="Q12" s="13"/>
    </row>
    <row r="13" spans="1:17" ht="38.25" x14ac:dyDescent="0.25">
      <c r="A13" s="36" t="s">
        <v>25</v>
      </c>
      <c r="B13" s="16">
        <v>57</v>
      </c>
      <c r="C13" s="33"/>
      <c r="D13" s="33"/>
      <c r="E13" s="33"/>
      <c r="F13" s="33"/>
      <c r="G13" s="33"/>
      <c r="H13" s="33"/>
      <c r="I13" s="35"/>
      <c r="J13" s="13"/>
      <c r="K13" s="13"/>
      <c r="L13" s="13"/>
      <c r="M13" s="13"/>
      <c r="N13" s="13"/>
      <c r="O13" s="13"/>
      <c r="P13" s="13"/>
      <c r="Q13" s="13"/>
    </row>
    <row r="14" spans="1:17" ht="38.25" x14ac:dyDescent="0.25">
      <c r="A14" s="36" t="s">
        <v>26</v>
      </c>
      <c r="B14" s="16">
        <v>58</v>
      </c>
      <c r="C14" s="33"/>
      <c r="D14" s="33"/>
      <c r="E14" s="33"/>
      <c r="F14" s="33"/>
      <c r="G14" s="33"/>
      <c r="H14" s="33"/>
      <c r="I14" s="35"/>
      <c r="J14" s="13"/>
      <c r="K14" s="13"/>
      <c r="L14" s="13"/>
      <c r="M14" s="13"/>
      <c r="N14" s="13"/>
      <c r="O14" s="13"/>
      <c r="P14" s="13"/>
      <c r="Q14" s="13"/>
    </row>
    <row r="15" spans="1:17" x14ac:dyDescent="0.25">
      <c r="A15" s="36" t="s">
        <v>27</v>
      </c>
      <c r="B15" s="16">
        <v>59</v>
      </c>
      <c r="C15" s="33"/>
      <c r="D15" s="33"/>
      <c r="E15" s="33"/>
      <c r="F15" s="33"/>
      <c r="G15" s="33"/>
      <c r="H15" s="33"/>
      <c r="I15" s="35"/>
      <c r="J15" s="13"/>
      <c r="K15" s="13"/>
      <c r="L15" s="13"/>
      <c r="M15" s="13"/>
      <c r="N15" s="13"/>
      <c r="O15" s="13"/>
      <c r="P15" s="13"/>
      <c r="Q15" s="13"/>
    </row>
    <row r="16" spans="1:17" ht="19.5" customHeight="1" x14ac:dyDescent="0.25">
      <c r="A16" s="36" t="s">
        <v>133</v>
      </c>
      <c r="B16" s="16">
        <v>60</v>
      </c>
      <c r="C16" s="33"/>
      <c r="D16" s="33"/>
      <c r="E16" s="33"/>
      <c r="F16" s="33"/>
      <c r="G16" s="33"/>
      <c r="H16" s="33"/>
      <c r="I16" s="35"/>
      <c r="J16" s="13"/>
      <c r="K16" s="13"/>
      <c r="L16" s="13"/>
      <c r="M16" s="13"/>
      <c r="N16" s="13"/>
      <c r="O16" s="13"/>
      <c r="P16" s="13"/>
      <c r="Q16" s="13"/>
    </row>
    <row r="17" spans="1:17" ht="19.5" customHeight="1" x14ac:dyDescent="0.25">
      <c r="A17" s="36" t="s">
        <v>134</v>
      </c>
      <c r="B17" s="16">
        <v>61</v>
      </c>
      <c r="C17" s="33"/>
      <c r="D17" s="33"/>
      <c r="E17" s="33"/>
      <c r="F17" s="33"/>
      <c r="G17" s="33"/>
      <c r="H17" s="33"/>
      <c r="I17" s="35"/>
      <c r="J17" s="13"/>
      <c r="K17" s="13"/>
      <c r="L17" s="13"/>
      <c r="M17" s="13"/>
      <c r="N17" s="13"/>
      <c r="O17" s="13"/>
      <c r="P17" s="13"/>
      <c r="Q17" s="13"/>
    </row>
    <row r="18" spans="1:17" x14ac:dyDescent="0.25">
      <c r="A18" s="36" t="s">
        <v>28</v>
      </c>
      <c r="B18" s="16">
        <v>62</v>
      </c>
      <c r="C18" s="33"/>
      <c r="D18" s="33"/>
      <c r="E18" s="33"/>
      <c r="F18" s="33"/>
      <c r="G18" s="33"/>
      <c r="H18" s="33"/>
      <c r="I18" s="35"/>
      <c r="J18" s="13"/>
      <c r="K18" s="13"/>
      <c r="L18" s="13"/>
      <c r="M18" s="13"/>
      <c r="N18" s="13"/>
      <c r="O18" s="13"/>
      <c r="P18" s="13"/>
      <c r="Q18" s="13"/>
    </row>
    <row r="19" spans="1:17" ht="38.25" x14ac:dyDescent="0.25">
      <c r="A19" s="36" t="s">
        <v>29</v>
      </c>
      <c r="B19" s="16">
        <v>63</v>
      </c>
      <c r="C19" s="33"/>
      <c r="D19" s="33"/>
      <c r="E19" s="33"/>
      <c r="F19" s="33"/>
      <c r="G19" s="33"/>
      <c r="H19" s="33"/>
      <c r="I19" s="35"/>
      <c r="J19" s="13"/>
      <c r="K19" s="13"/>
      <c r="L19" s="13"/>
      <c r="M19" s="13"/>
      <c r="N19" s="13"/>
      <c r="O19" s="13"/>
      <c r="P19" s="13"/>
      <c r="Q19" s="13"/>
    </row>
    <row r="20" spans="1:17" ht="25.5" x14ac:dyDescent="0.25">
      <c r="A20" s="36" t="s">
        <v>30</v>
      </c>
      <c r="B20" s="16">
        <v>64</v>
      </c>
      <c r="C20" s="33"/>
      <c r="D20" s="33"/>
      <c r="E20" s="33"/>
      <c r="F20" s="33"/>
      <c r="G20" s="33"/>
      <c r="H20" s="33"/>
      <c r="I20" s="35"/>
      <c r="J20" s="13"/>
      <c r="K20" s="13"/>
      <c r="L20" s="13"/>
      <c r="M20" s="13"/>
      <c r="N20" s="13"/>
      <c r="O20" s="13"/>
      <c r="P20" s="13"/>
      <c r="Q20" s="13"/>
    </row>
    <row r="21" spans="1:17" ht="25.5" x14ac:dyDescent="0.25">
      <c r="A21" s="36" t="s">
        <v>31</v>
      </c>
      <c r="B21" s="16">
        <v>65</v>
      </c>
      <c r="C21" s="33"/>
      <c r="D21" s="33"/>
      <c r="E21" s="33"/>
      <c r="F21" s="33"/>
      <c r="G21" s="33"/>
      <c r="H21" s="33"/>
      <c r="I21" s="35"/>
      <c r="J21" s="13"/>
      <c r="K21" s="13"/>
      <c r="L21" s="13"/>
      <c r="M21" s="13"/>
      <c r="N21" s="13"/>
      <c r="O21" s="13"/>
      <c r="P21" s="13"/>
      <c r="Q21" s="13"/>
    </row>
    <row r="22" spans="1:17" ht="38.25" x14ac:dyDescent="0.25">
      <c r="A22" s="36" t="s">
        <v>32</v>
      </c>
      <c r="B22" s="16">
        <v>66</v>
      </c>
      <c r="C22" s="33"/>
      <c r="D22" s="33"/>
      <c r="E22" s="33"/>
      <c r="F22" s="33"/>
      <c r="G22" s="33"/>
      <c r="H22" s="33"/>
      <c r="I22" s="35"/>
      <c r="J22" s="13"/>
      <c r="K22" s="13"/>
      <c r="L22" s="13"/>
      <c r="M22" s="13"/>
      <c r="N22" s="13"/>
      <c r="O22" s="13"/>
      <c r="P22" s="13"/>
      <c r="Q22" s="13"/>
    </row>
    <row r="23" spans="1:17" ht="25.5" x14ac:dyDescent="0.25">
      <c r="A23" s="36" t="s">
        <v>33</v>
      </c>
      <c r="B23" s="16">
        <v>67</v>
      </c>
      <c r="C23" s="33"/>
      <c r="D23" s="33"/>
      <c r="E23" s="33"/>
      <c r="F23" s="33"/>
      <c r="G23" s="33"/>
      <c r="H23" s="33"/>
      <c r="I23" s="35"/>
      <c r="J23" s="13"/>
      <c r="K23" s="13"/>
      <c r="L23" s="13"/>
      <c r="M23" s="13"/>
      <c r="N23" s="13"/>
      <c r="O23" s="13"/>
      <c r="P23" s="13"/>
      <c r="Q23" s="13"/>
    </row>
    <row r="24" spans="1:17" ht="27" customHeight="1" x14ac:dyDescent="0.25">
      <c r="A24" s="65" t="s">
        <v>570</v>
      </c>
      <c r="B24" s="18"/>
      <c r="C24" s="38"/>
      <c r="D24" s="18"/>
      <c r="E24" s="18"/>
      <c r="F24" s="18"/>
      <c r="G24" s="18"/>
      <c r="H24" s="18"/>
      <c r="I24" s="35"/>
      <c r="J24" s="13"/>
      <c r="K24" s="13"/>
      <c r="L24" s="13"/>
      <c r="M24" s="13"/>
      <c r="N24" s="13"/>
      <c r="O24" s="13"/>
      <c r="P24" s="13"/>
      <c r="Q24" s="13"/>
    </row>
    <row r="25" spans="1:17" x14ac:dyDescent="0.25">
      <c r="A25" s="34"/>
      <c r="B25" s="18">
        <v>68</v>
      </c>
      <c r="C25" s="33"/>
      <c r="D25" s="33"/>
      <c r="E25" s="33"/>
      <c r="F25" s="33"/>
      <c r="G25" s="33"/>
      <c r="H25" s="33"/>
      <c r="I25" s="35"/>
      <c r="J25" s="13"/>
      <c r="K25" s="13"/>
      <c r="L25" s="13"/>
      <c r="M25" s="13"/>
      <c r="N25" s="13"/>
      <c r="O25" s="13"/>
      <c r="P25" s="13"/>
      <c r="Q25" s="13"/>
    </row>
    <row r="26" spans="1:17" x14ac:dyDescent="0.25">
      <c r="A26" s="34"/>
      <c r="B26" s="18">
        <v>69</v>
      </c>
      <c r="C26" s="33"/>
      <c r="D26" s="33"/>
      <c r="E26" s="33"/>
      <c r="F26" s="33"/>
      <c r="G26" s="33"/>
      <c r="H26" s="33"/>
      <c r="I26" s="35"/>
      <c r="J26" s="13"/>
      <c r="K26" s="13"/>
      <c r="L26" s="13"/>
      <c r="M26" s="13"/>
      <c r="N26" s="13"/>
      <c r="O26" s="13"/>
      <c r="P26" s="13"/>
      <c r="Q26" s="13"/>
    </row>
    <row r="27" spans="1:17" x14ac:dyDescent="0.25">
      <c r="A27" s="21"/>
      <c r="B27" s="21"/>
      <c r="C27" s="21"/>
      <c r="D27" s="21"/>
      <c r="E27" s="21"/>
      <c r="F27" s="21"/>
      <c r="G27" s="21"/>
      <c r="H27" s="21"/>
      <c r="I27" s="35"/>
      <c r="J27" s="13"/>
      <c r="K27" s="13"/>
      <c r="L27" s="13"/>
      <c r="M27" s="13"/>
      <c r="N27" s="13"/>
      <c r="O27" s="13"/>
      <c r="P27" s="13"/>
      <c r="Q27" s="13"/>
    </row>
    <row r="28" spans="1:17" x14ac:dyDescent="0.25">
      <c r="A28" s="55" t="str">
        <f>IF(AND(ISBLANK(A25),OR(C25=1,D25=1,E25=1,F25=1,G25=1)),"ОШИБКА","")</f>
        <v/>
      </c>
      <c r="B28" s="2" t="str">
        <f>IF(A28="ОШИБКА","Укажите иные полномочия в графе 1 по строке 48","")</f>
        <v/>
      </c>
      <c r="C28" s="21"/>
      <c r="D28" s="21"/>
      <c r="E28" s="21"/>
      <c r="F28" s="21"/>
      <c r="G28" s="21"/>
      <c r="H28" s="35"/>
      <c r="I28" s="13"/>
      <c r="J28" s="13"/>
      <c r="K28" s="13"/>
      <c r="L28" s="13"/>
      <c r="M28" s="13"/>
      <c r="N28" s="13"/>
      <c r="O28" s="13"/>
      <c r="P28" s="13"/>
    </row>
    <row r="29" spans="1:17" x14ac:dyDescent="0.25">
      <c r="A29" s="55" t="str">
        <f>IF(AND(ISBLANK(A26),OR(C26=1,D26=1,E26=1,F26=1,G26=1)),"ОШИБКА","")</f>
        <v/>
      </c>
      <c r="B29" s="2" t="str">
        <f>IF(A29="ОШИБКА","Укажите иные полномочия в графе 1 по строке 48","")</f>
        <v/>
      </c>
      <c r="C29" s="21"/>
      <c r="D29" s="21"/>
      <c r="E29" s="21"/>
      <c r="F29" s="21"/>
      <c r="G29" s="21"/>
      <c r="H29" s="35"/>
      <c r="I29" s="13"/>
      <c r="J29" s="13"/>
      <c r="K29" s="13"/>
      <c r="L29" s="13"/>
      <c r="M29" s="13"/>
      <c r="N29" s="13"/>
      <c r="O29" s="13"/>
      <c r="P29" s="13"/>
    </row>
    <row r="30" spans="1:17" x14ac:dyDescent="0.25">
      <c r="J30" s="13"/>
      <c r="K30" s="13"/>
      <c r="L30" s="13"/>
      <c r="M30" s="13"/>
      <c r="N30" s="13"/>
      <c r="O30" s="13"/>
      <c r="P30" s="13"/>
      <c r="Q30" s="13"/>
    </row>
    <row r="31" spans="1:17" x14ac:dyDescent="0.25">
      <c r="J31" s="13"/>
      <c r="K31" s="13"/>
      <c r="L31" s="13"/>
      <c r="M31" s="13"/>
      <c r="N31" s="13"/>
      <c r="O31" s="13"/>
      <c r="P31" s="13"/>
      <c r="Q31" s="13"/>
    </row>
    <row r="32" spans="1:17" x14ac:dyDescent="0.25">
      <c r="J32" s="13"/>
      <c r="K32" s="13"/>
      <c r="L32" s="13"/>
      <c r="M32" s="13"/>
      <c r="N32" s="13"/>
      <c r="O32" s="13"/>
      <c r="P32" s="13"/>
      <c r="Q32" s="13"/>
    </row>
  </sheetData>
  <sheetProtection sheet="1" objects="1" scenarios="1"/>
  <mergeCells count="5">
    <mergeCell ref="B2:B3"/>
    <mergeCell ref="A1:H1"/>
    <mergeCell ref="A2:A3"/>
    <mergeCell ref="C2:G2"/>
    <mergeCell ref="H2:H3"/>
  </mergeCells>
  <conditionalFormatting sqref="A28:A29">
    <cfRule type="cellIs" dxfId="4" priority="1" operator="equal">
      <formula>"ОШИБКА"</formula>
    </cfRule>
  </conditionalFormatting>
  <dataValidations count="2">
    <dataValidation type="whole" allowBlank="1" showInputMessage="1" showErrorMessage="1" errorTitle="Неверное значение" error="Введите 1 или 2, либо оставьте ячейку пустой" sqref="C5:G23 C25:G26">
      <formula1>1</formula1>
      <formula2>2</formula2>
    </dataValidation>
    <dataValidation type="whole" allowBlank="1" showInputMessage="1" showErrorMessage="1" errorTitle="Неверное значение" error="Введите значение от 1 до 4 , либо оставьте ячейку пустой" sqref="H5:H23 H25:H26">
      <formula1>1</formula1>
      <formula2>4</formula2>
    </dataValidation>
  </dataValidations>
  <printOptions horizontalCentered="1"/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34"/>
  <sheetViews>
    <sheetView showGridLines="0" topLeftCell="A7" zoomScaleNormal="100" workbookViewId="0">
      <selection activeCell="D12" sqref="D12"/>
    </sheetView>
  </sheetViews>
  <sheetFormatPr defaultRowHeight="12.75" x14ac:dyDescent="0.2"/>
  <cols>
    <col min="1" max="1" width="67.7109375" style="4" customWidth="1"/>
    <col min="2" max="2" width="7.7109375" style="4" customWidth="1"/>
    <col min="3" max="3" width="27.42578125" style="4" customWidth="1"/>
    <col min="4" max="4" width="34" style="4" customWidth="1"/>
    <col min="5" max="5" width="16.42578125" style="4" customWidth="1"/>
    <col min="6" max="6" width="4.5703125" style="4" customWidth="1"/>
    <col min="7" max="16384" width="9.140625" style="4"/>
  </cols>
  <sheetData>
    <row r="1" spans="1:10" s="66" customFormat="1" ht="57" customHeight="1" x14ac:dyDescent="0.25">
      <c r="A1" s="140" t="s">
        <v>557</v>
      </c>
      <c r="B1" s="140"/>
      <c r="C1" s="140"/>
      <c r="D1" s="140"/>
      <c r="E1" s="50"/>
      <c r="G1" s="67"/>
      <c r="H1" s="67"/>
      <c r="I1" s="67"/>
      <c r="J1" s="67"/>
    </row>
    <row r="2" spans="1:10" s="57" customFormat="1" ht="76.5" x14ac:dyDescent="0.25">
      <c r="A2" s="68" t="s">
        <v>62</v>
      </c>
      <c r="B2" s="69" t="s">
        <v>76</v>
      </c>
      <c r="C2" s="58" t="s">
        <v>135</v>
      </c>
      <c r="D2" s="58" t="s">
        <v>90</v>
      </c>
      <c r="E2" s="59" t="s">
        <v>59</v>
      </c>
      <c r="F2" s="154"/>
    </row>
    <row r="3" spans="1:10" s="52" customFormat="1" ht="12" x14ac:dyDescent="0.2">
      <c r="A3" s="71">
        <v>1</v>
      </c>
      <c r="B3" s="71">
        <v>2</v>
      </c>
      <c r="C3" s="72">
        <v>3</v>
      </c>
      <c r="D3" s="72">
        <v>4</v>
      </c>
      <c r="E3" s="53"/>
      <c r="F3" s="154"/>
    </row>
    <row r="4" spans="1:10" x14ac:dyDescent="0.2">
      <c r="A4" s="36" t="s">
        <v>34</v>
      </c>
      <c r="B4" s="16">
        <v>70</v>
      </c>
      <c r="C4" s="12"/>
      <c r="D4" s="12"/>
      <c r="E4" s="21"/>
    </row>
    <row r="5" spans="1:10" x14ac:dyDescent="0.2">
      <c r="A5" s="36" t="s">
        <v>35</v>
      </c>
      <c r="B5" s="16">
        <v>71</v>
      </c>
      <c r="C5" s="12"/>
      <c r="D5" s="12"/>
      <c r="E5" s="21"/>
    </row>
    <row r="6" spans="1:10" x14ac:dyDescent="0.2">
      <c r="A6" s="36" t="s">
        <v>36</v>
      </c>
      <c r="B6" s="16">
        <v>72</v>
      </c>
      <c r="C6" s="12"/>
      <c r="D6" s="12"/>
      <c r="E6" s="21"/>
    </row>
    <row r="7" spans="1:10" ht="32.25" customHeight="1" x14ac:dyDescent="0.2">
      <c r="A7" s="36" t="s">
        <v>37</v>
      </c>
      <c r="B7" s="16">
        <v>73</v>
      </c>
      <c r="C7" s="12"/>
      <c r="D7" s="12"/>
      <c r="E7" s="21"/>
    </row>
    <row r="8" spans="1:10" x14ac:dyDescent="0.2">
      <c r="A8" s="36" t="s">
        <v>38</v>
      </c>
      <c r="B8" s="16">
        <v>74</v>
      </c>
      <c r="C8" s="12"/>
      <c r="D8" s="12"/>
      <c r="E8" s="21"/>
    </row>
    <row r="9" spans="1:10" ht="25.5" x14ac:dyDescent="0.2">
      <c r="A9" s="36" t="s">
        <v>39</v>
      </c>
      <c r="B9" s="16">
        <v>75</v>
      </c>
      <c r="C9" s="12"/>
      <c r="D9" s="12"/>
      <c r="E9" s="21"/>
    </row>
    <row r="10" spans="1:10" ht="38.25" x14ac:dyDescent="0.2">
      <c r="A10" s="36" t="s">
        <v>40</v>
      </c>
      <c r="B10" s="16">
        <v>76</v>
      </c>
      <c r="C10" s="12"/>
      <c r="D10" s="12"/>
      <c r="E10" s="21"/>
    </row>
    <row r="11" spans="1:10" x14ac:dyDescent="0.2">
      <c r="A11" s="36" t="s">
        <v>41</v>
      </c>
      <c r="B11" s="16">
        <v>77</v>
      </c>
      <c r="C11" s="12"/>
      <c r="D11" s="12"/>
      <c r="E11" s="21"/>
    </row>
    <row r="12" spans="1:10" ht="25.5" x14ac:dyDescent="0.2">
      <c r="A12" s="36" t="s">
        <v>42</v>
      </c>
      <c r="B12" s="16">
        <v>78</v>
      </c>
      <c r="C12" s="12"/>
      <c r="D12" s="12"/>
      <c r="E12" s="21"/>
    </row>
    <row r="13" spans="1:10" ht="25.5" x14ac:dyDescent="0.2">
      <c r="A13" s="36" t="s">
        <v>43</v>
      </c>
      <c r="B13" s="16">
        <v>79</v>
      </c>
      <c r="C13" s="12"/>
      <c r="D13" s="12"/>
      <c r="E13" s="21"/>
    </row>
    <row r="14" spans="1:10" ht="25.5" x14ac:dyDescent="0.2">
      <c r="A14" s="36" t="s">
        <v>44</v>
      </c>
      <c r="B14" s="16">
        <v>80</v>
      </c>
      <c r="C14" s="12"/>
      <c r="D14" s="12"/>
      <c r="E14" s="21"/>
    </row>
    <row r="15" spans="1:10" ht="25.5" x14ac:dyDescent="0.2">
      <c r="A15" s="36" t="s">
        <v>45</v>
      </c>
      <c r="B15" s="16">
        <v>81</v>
      </c>
      <c r="C15" s="12"/>
      <c r="D15" s="12"/>
      <c r="E15" s="21"/>
    </row>
    <row r="16" spans="1:10" ht="25.5" x14ac:dyDescent="0.2">
      <c r="A16" s="36" t="s">
        <v>46</v>
      </c>
      <c r="B16" s="16">
        <v>82</v>
      </c>
      <c r="C16" s="12"/>
      <c r="D16" s="12"/>
      <c r="E16" s="21"/>
    </row>
    <row r="17" spans="1:5" ht="25.5" x14ac:dyDescent="0.2">
      <c r="A17" s="36" t="s">
        <v>47</v>
      </c>
      <c r="B17" s="16">
        <v>83</v>
      </c>
      <c r="C17" s="12"/>
      <c r="D17" s="12"/>
      <c r="E17" s="21"/>
    </row>
    <row r="18" spans="1:5" x14ac:dyDescent="0.2">
      <c r="A18" s="36" t="s">
        <v>48</v>
      </c>
      <c r="B18" s="16">
        <v>84</v>
      </c>
      <c r="C18" s="12"/>
      <c r="D18" s="12"/>
      <c r="E18" s="21"/>
    </row>
    <row r="19" spans="1:5" x14ac:dyDescent="0.2">
      <c r="A19" s="36" t="s">
        <v>49</v>
      </c>
      <c r="B19" s="16">
        <v>85</v>
      </c>
      <c r="C19" s="12"/>
      <c r="D19" s="12"/>
      <c r="E19" s="21"/>
    </row>
    <row r="20" spans="1:5" x14ac:dyDescent="0.2">
      <c r="A20" s="36" t="s">
        <v>50</v>
      </c>
      <c r="B20" s="16">
        <v>86</v>
      </c>
      <c r="C20" s="12"/>
      <c r="D20" s="12"/>
      <c r="E20" s="21"/>
    </row>
    <row r="21" spans="1:5" ht="25.5" x14ac:dyDescent="0.2">
      <c r="A21" s="36" t="s">
        <v>51</v>
      </c>
      <c r="B21" s="16">
        <v>87</v>
      </c>
      <c r="C21" s="12"/>
      <c r="D21" s="12"/>
      <c r="E21" s="21"/>
    </row>
    <row r="22" spans="1:5" x14ac:dyDescent="0.2">
      <c r="A22" s="36" t="s">
        <v>52</v>
      </c>
      <c r="B22" s="16">
        <v>88</v>
      </c>
      <c r="C22" s="12"/>
      <c r="D22" s="12"/>
      <c r="E22" s="21"/>
    </row>
    <row r="23" spans="1:5" ht="25.5" x14ac:dyDescent="0.2">
      <c r="A23" s="36" t="s">
        <v>53</v>
      </c>
      <c r="B23" s="16">
        <v>89</v>
      </c>
      <c r="C23" s="12"/>
      <c r="D23" s="12"/>
      <c r="E23" s="21"/>
    </row>
    <row r="24" spans="1:5" ht="25.5" x14ac:dyDescent="0.2">
      <c r="A24" s="36" t="s">
        <v>54</v>
      </c>
      <c r="B24" s="16">
        <v>90</v>
      </c>
      <c r="C24" s="12"/>
      <c r="D24" s="12"/>
      <c r="E24" s="21"/>
    </row>
    <row r="25" spans="1:5" ht="25.5" x14ac:dyDescent="0.2">
      <c r="A25" s="36" t="s">
        <v>55</v>
      </c>
      <c r="B25" s="16">
        <v>91</v>
      </c>
      <c r="C25" s="12"/>
      <c r="D25" s="12"/>
      <c r="E25" s="21"/>
    </row>
    <row r="26" spans="1:5" x14ac:dyDescent="0.2">
      <c r="A26" s="36" t="s">
        <v>56</v>
      </c>
      <c r="B26" s="16">
        <v>92</v>
      </c>
      <c r="C26" s="12"/>
      <c r="D26" s="12"/>
      <c r="E26" s="21"/>
    </row>
    <row r="27" spans="1:5" x14ac:dyDescent="0.2">
      <c r="A27" s="36" t="s">
        <v>57</v>
      </c>
      <c r="B27" s="16">
        <v>93</v>
      </c>
      <c r="C27" s="12"/>
      <c r="D27" s="12"/>
      <c r="E27" s="21"/>
    </row>
    <row r="28" spans="1:5" ht="25.5" x14ac:dyDescent="0.2">
      <c r="A28" s="36" t="s">
        <v>58</v>
      </c>
      <c r="B28" s="16">
        <v>94</v>
      </c>
      <c r="C28" s="12"/>
      <c r="D28" s="12"/>
      <c r="E28" s="21"/>
    </row>
    <row r="29" spans="1:5" x14ac:dyDescent="0.2">
      <c r="A29" s="70" t="s">
        <v>136</v>
      </c>
      <c r="B29" s="16"/>
      <c r="C29" s="40"/>
      <c r="D29" s="40"/>
      <c r="E29" s="21"/>
    </row>
    <row r="30" spans="1:5" x14ac:dyDescent="0.2">
      <c r="A30" s="121"/>
      <c r="B30" s="16">
        <v>95</v>
      </c>
      <c r="C30" s="12"/>
      <c r="D30" s="12"/>
      <c r="E30" s="21"/>
    </row>
    <row r="31" spans="1:5" x14ac:dyDescent="0.2">
      <c r="A31" s="122"/>
      <c r="B31" s="16">
        <v>96</v>
      </c>
      <c r="C31" s="12"/>
      <c r="D31" s="12"/>
      <c r="E31" s="21"/>
    </row>
    <row r="32" spans="1:5" x14ac:dyDescent="0.2">
      <c r="A32" s="21"/>
      <c r="B32" s="21"/>
      <c r="C32" s="21"/>
      <c r="D32" s="21"/>
      <c r="E32" s="21"/>
    </row>
    <row r="33" spans="1:4" x14ac:dyDescent="0.2">
      <c r="A33" s="55" t="str">
        <f>IF(AND(ISBLANK(A30),C30=1),"ОШИБКА","")</f>
        <v/>
      </c>
      <c r="B33" s="2" t="str">
        <f>IF(A33="ОШИБКА","Укажите другие результаты в графе 1 по строке 95","")</f>
        <v/>
      </c>
      <c r="C33" s="21"/>
      <c r="D33" s="21"/>
    </row>
    <row r="34" spans="1:4" x14ac:dyDescent="0.2">
      <c r="A34" s="55" t="str">
        <f>IF(AND(ISBLANK(A31),C31=1),"ОШИБКА","")</f>
        <v/>
      </c>
      <c r="B34" s="2" t="str">
        <f>IF(A34="ОШИБКА","Укажите другие результаты в графе 1 по строке 96","")</f>
        <v/>
      </c>
      <c r="C34" s="21"/>
      <c r="D34" s="21"/>
    </row>
  </sheetData>
  <sheetProtection sheet="1" objects="1" scenarios="1"/>
  <mergeCells count="2">
    <mergeCell ref="F2:F3"/>
    <mergeCell ref="A1:D1"/>
  </mergeCells>
  <conditionalFormatting sqref="A33:A34">
    <cfRule type="cellIs" dxfId="3" priority="1" operator="equal">
      <formula>"ОШИБКА"</formula>
    </cfRule>
  </conditionalFormatting>
  <dataValidations count="3">
    <dataValidation type="whole" operator="equal" allowBlank="1" showInputMessage="1" showErrorMessage="1" errorTitle="Неверное значение" error="Введите 1 ,либо оставьте ячейку пустой" sqref="C30:C31">
      <formula1>1</formula1>
    </dataValidation>
    <dataValidation type="whole" allowBlank="1" showInputMessage="1" showErrorMessage="1" errorTitle="Неверное значение" error="Введите значение от 1 до 4, либо оставьте ячейку пустой" sqref="D4:D28 D30:D31">
      <formula1>1</formula1>
      <formula2>4</formula2>
    </dataValidation>
    <dataValidation type="whole" operator="equal" allowBlank="1" showInputMessage="1" showErrorMessage="1" errorTitle="Неверное значение" error="Введите 1, либо оставьте ячейку пустой" sqref="C4:C28">
      <formula1>1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K28"/>
  <sheetViews>
    <sheetView showGridLines="0" topLeftCell="A7" workbookViewId="0">
      <selection sqref="A1:C1"/>
    </sheetView>
  </sheetViews>
  <sheetFormatPr defaultRowHeight="12.75" x14ac:dyDescent="0.2"/>
  <cols>
    <col min="1" max="1" width="53.140625" style="4" customWidth="1"/>
    <col min="2" max="2" width="7.5703125" style="4" customWidth="1"/>
    <col min="3" max="3" width="24" style="4" customWidth="1"/>
    <col min="4" max="4" width="9.5703125" style="4" customWidth="1"/>
    <col min="5" max="5" width="15.5703125" style="4" customWidth="1"/>
    <col min="6" max="6" width="11" style="4" customWidth="1"/>
    <col min="7" max="16384" width="9.140625" style="4"/>
  </cols>
  <sheetData>
    <row r="1" spans="1:11" ht="38.25" customHeight="1" x14ac:dyDescent="0.2">
      <c r="A1" s="140" t="s">
        <v>137</v>
      </c>
      <c r="B1" s="140"/>
      <c r="C1" s="140"/>
      <c r="E1" s="43" t="s">
        <v>59</v>
      </c>
      <c r="F1" s="1"/>
      <c r="G1" s="126"/>
      <c r="H1" s="126"/>
      <c r="I1" s="126"/>
      <c r="J1" s="126"/>
      <c r="K1" s="126"/>
    </row>
    <row r="2" spans="1:11" ht="25.5" x14ac:dyDescent="0.2">
      <c r="A2" s="87" t="s">
        <v>138</v>
      </c>
      <c r="B2" s="16">
        <v>97</v>
      </c>
      <c r="C2" s="12"/>
      <c r="E2" s="90"/>
      <c r="F2" s="37"/>
      <c r="G2" s="126"/>
      <c r="H2" s="126"/>
      <c r="I2" s="126"/>
      <c r="J2" s="126"/>
      <c r="K2" s="126"/>
    </row>
    <row r="3" spans="1:11" ht="25.5" x14ac:dyDescent="0.2">
      <c r="A3" s="87" t="s">
        <v>139</v>
      </c>
      <c r="B3" s="16">
        <v>98</v>
      </c>
      <c r="C3" s="12"/>
      <c r="D3" s="21"/>
      <c r="E3" s="21"/>
      <c r="F3" s="37"/>
      <c r="G3" s="41"/>
      <c r="H3" s="41"/>
      <c r="I3" s="41"/>
      <c r="J3" s="41"/>
      <c r="K3" s="41"/>
    </row>
    <row r="4" spans="1:11" ht="38.25" x14ac:dyDescent="0.2">
      <c r="A4" s="87" t="s">
        <v>140</v>
      </c>
      <c r="B4" s="16">
        <v>99</v>
      </c>
      <c r="C4" s="12"/>
      <c r="D4" s="21"/>
      <c r="E4" s="21"/>
      <c r="F4" s="37"/>
      <c r="G4" s="41"/>
      <c r="H4" s="41"/>
      <c r="I4" s="41"/>
      <c r="J4" s="41"/>
      <c r="K4" s="41"/>
    </row>
    <row r="5" spans="1:11" ht="12.75" customHeight="1" x14ac:dyDescent="0.2">
      <c r="A5" s="87" t="s">
        <v>558</v>
      </c>
      <c r="B5" s="87"/>
      <c r="C5" s="87"/>
      <c r="D5" s="21"/>
      <c r="E5" s="21"/>
      <c r="F5" s="37"/>
      <c r="G5" s="21"/>
      <c r="H5" s="21"/>
      <c r="I5" s="21"/>
      <c r="J5" s="21"/>
      <c r="K5" s="21"/>
    </row>
    <row r="6" spans="1:11" ht="25.5" x14ac:dyDescent="0.2">
      <c r="A6" s="87" t="s">
        <v>104</v>
      </c>
      <c r="B6" s="16">
        <v>100</v>
      </c>
      <c r="C6" s="12"/>
      <c r="D6" s="91" t="str">
        <f>IF(AND(ISBLANK(C6),C4=1),"ОШИБКА","")</f>
        <v/>
      </c>
      <c r="E6" s="2" t="str">
        <f>IF(D6="ОШИБКА","Введите значение в строке 80","")</f>
        <v/>
      </c>
      <c r="F6" s="37"/>
      <c r="G6" s="21"/>
      <c r="H6" s="21"/>
      <c r="I6" s="21"/>
      <c r="J6" s="21"/>
      <c r="K6" s="21"/>
    </row>
    <row r="7" spans="1:11" ht="38.25" x14ac:dyDescent="0.2">
      <c r="A7" s="87" t="s">
        <v>91</v>
      </c>
      <c r="B7" s="16">
        <v>101</v>
      </c>
      <c r="C7" s="12"/>
      <c r="D7" s="91" t="str">
        <f>IF(AND(ISBLANK(C7),C4=1),"ОШИБКА","")</f>
        <v/>
      </c>
      <c r="E7" s="2" t="str">
        <f>IF(D7="ОШИБКА","Введите значение в строке 81","")</f>
        <v/>
      </c>
      <c r="F7" s="37"/>
      <c r="G7" s="21"/>
      <c r="H7" s="21"/>
      <c r="I7" s="21"/>
      <c r="J7" s="21"/>
      <c r="K7" s="21"/>
    </row>
    <row r="8" spans="1:11" x14ac:dyDescent="0.2">
      <c r="A8" s="88"/>
      <c r="B8" s="21"/>
      <c r="C8" s="21"/>
      <c r="D8" s="21"/>
      <c r="E8" s="21"/>
      <c r="F8" s="37"/>
      <c r="G8" s="21"/>
      <c r="H8" s="21"/>
      <c r="I8" s="21"/>
      <c r="J8" s="21"/>
      <c r="K8" s="21"/>
    </row>
    <row r="9" spans="1:11" ht="30" customHeight="1" x14ac:dyDescent="0.2">
      <c r="A9" s="140" t="s">
        <v>141</v>
      </c>
      <c r="B9" s="140"/>
      <c r="C9" s="140"/>
      <c r="D9" s="21"/>
      <c r="E9" s="21"/>
      <c r="F9" s="37"/>
      <c r="G9" s="21"/>
      <c r="H9" s="21"/>
      <c r="I9" s="21"/>
      <c r="J9" s="21"/>
      <c r="K9" s="21"/>
    </row>
    <row r="10" spans="1:11" ht="25.5" x14ac:dyDescent="0.2">
      <c r="A10" s="87" t="s">
        <v>92</v>
      </c>
      <c r="B10" s="16">
        <v>102</v>
      </c>
      <c r="C10" s="12"/>
      <c r="D10" s="21"/>
      <c r="E10" s="21"/>
      <c r="F10" s="37"/>
      <c r="G10" s="21"/>
      <c r="H10" s="21"/>
      <c r="I10" s="21"/>
      <c r="J10" s="21"/>
      <c r="K10" s="21"/>
    </row>
    <row r="11" spans="1:11" x14ac:dyDescent="0.2">
      <c r="A11" s="21"/>
      <c r="B11" s="21"/>
      <c r="C11" s="21"/>
      <c r="D11" s="21"/>
      <c r="E11" s="21"/>
      <c r="F11" s="37"/>
      <c r="G11" s="21"/>
      <c r="H11" s="21"/>
      <c r="I11" s="21"/>
      <c r="J11" s="21"/>
      <c r="K11" s="21"/>
    </row>
    <row r="12" spans="1:11" ht="45.75" customHeight="1" x14ac:dyDescent="0.2">
      <c r="A12" s="140" t="s">
        <v>571</v>
      </c>
      <c r="B12" s="140"/>
      <c r="C12" s="140"/>
      <c r="D12" s="21"/>
      <c r="E12" s="21"/>
      <c r="F12" s="37"/>
      <c r="G12" s="21"/>
      <c r="H12" s="21"/>
      <c r="I12" s="21"/>
      <c r="J12" s="21"/>
      <c r="K12" s="21"/>
    </row>
    <row r="13" spans="1:11" ht="102" customHeight="1" x14ac:dyDescent="0.2">
      <c r="A13" s="131"/>
      <c r="B13" s="155"/>
      <c r="C13" s="132"/>
      <c r="D13" s="92" t="str">
        <f>IF(AND(ISBLANK(A13),C10=1),"ОШИБКА","")</f>
        <v/>
      </c>
      <c r="E13" s="3" t="str">
        <f>IF(D13="ОШИБКА","Введите название ГИС и краткую характеристику","")</f>
        <v/>
      </c>
      <c r="F13" s="37"/>
      <c r="G13" s="21"/>
      <c r="H13" s="21"/>
      <c r="I13" s="21"/>
      <c r="J13" s="21"/>
      <c r="K13" s="21"/>
    </row>
    <row r="14" spans="1:11" x14ac:dyDescent="0.2">
      <c r="A14" s="21"/>
      <c r="B14" s="21"/>
      <c r="C14" s="21"/>
      <c r="D14" s="21"/>
      <c r="E14" s="21"/>
      <c r="F14" s="24"/>
      <c r="G14" s="21"/>
      <c r="H14" s="21"/>
      <c r="I14" s="21"/>
      <c r="J14" s="21"/>
      <c r="K14" s="21"/>
    </row>
    <row r="15" spans="1:11" ht="57" customHeight="1" x14ac:dyDescent="0.2">
      <c r="A15" s="140" t="s">
        <v>142</v>
      </c>
      <c r="B15" s="140"/>
      <c r="C15" s="140"/>
      <c r="D15" s="21"/>
      <c r="E15" s="21"/>
      <c r="F15" s="37"/>
      <c r="G15" s="21"/>
      <c r="H15" s="21"/>
      <c r="I15" s="21"/>
      <c r="J15" s="21"/>
      <c r="K15" s="21"/>
    </row>
    <row r="16" spans="1:11" x14ac:dyDescent="0.2">
      <c r="A16" s="87" t="s">
        <v>63</v>
      </c>
      <c r="B16" s="16">
        <v>103</v>
      </c>
      <c r="C16" s="12"/>
      <c r="D16" s="21"/>
      <c r="E16" s="21"/>
      <c r="F16" s="21"/>
      <c r="G16" s="21"/>
      <c r="H16" s="21"/>
      <c r="I16" s="21"/>
      <c r="J16" s="21"/>
      <c r="K16" s="21"/>
    </row>
    <row r="17" spans="1:11" x14ac:dyDescent="0.2">
      <c r="A17" s="87" t="s">
        <v>64</v>
      </c>
      <c r="B17" s="16">
        <v>104</v>
      </c>
      <c r="C17" s="12"/>
      <c r="D17" s="21"/>
      <c r="E17" s="21"/>
      <c r="F17" s="21"/>
      <c r="G17" s="21"/>
      <c r="H17" s="21"/>
      <c r="I17" s="21"/>
      <c r="J17" s="21"/>
      <c r="K17" s="21"/>
    </row>
    <row r="18" spans="1:11" x14ac:dyDescent="0.2">
      <c r="A18" s="87" t="s">
        <v>65</v>
      </c>
      <c r="B18" s="16">
        <v>105</v>
      </c>
      <c r="C18" s="12"/>
      <c r="D18" s="21"/>
      <c r="E18" s="21"/>
      <c r="F18" s="21"/>
      <c r="G18" s="21"/>
      <c r="H18" s="21"/>
      <c r="I18" s="21"/>
      <c r="J18" s="21"/>
      <c r="K18" s="21"/>
    </row>
    <row r="19" spans="1:11" ht="25.5" x14ac:dyDescent="0.2">
      <c r="A19" s="87" t="s">
        <v>559</v>
      </c>
      <c r="B19" s="16">
        <v>106</v>
      </c>
      <c r="C19" s="12"/>
      <c r="D19" s="21"/>
      <c r="E19" s="21"/>
      <c r="F19" s="21"/>
      <c r="G19" s="21"/>
      <c r="H19" s="21"/>
      <c r="I19" s="21"/>
      <c r="J19" s="21"/>
      <c r="K19" s="21"/>
    </row>
    <row r="20" spans="1:11" x14ac:dyDescent="0.2">
      <c r="A20" s="87" t="s">
        <v>66</v>
      </c>
      <c r="B20" s="16">
        <v>107</v>
      </c>
      <c r="C20" s="12"/>
      <c r="D20" s="21"/>
      <c r="E20" s="21"/>
      <c r="F20" s="21"/>
      <c r="G20" s="21"/>
      <c r="H20" s="21"/>
      <c r="I20" s="21"/>
      <c r="J20" s="21"/>
      <c r="K20" s="21"/>
    </row>
    <row r="21" spans="1:11" ht="25.5" x14ac:dyDescent="0.2">
      <c r="A21" s="87" t="s">
        <v>560</v>
      </c>
      <c r="B21" s="16">
        <v>108</v>
      </c>
      <c r="C21" s="12"/>
      <c r="D21" s="21"/>
      <c r="E21" s="21"/>
      <c r="F21" s="21"/>
      <c r="G21" s="21"/>
      <c r="H21" s="21"/>
      <c r="I21" s="21"/>
      <c r="J21" s="21"/>
      <c r="K21" s="21"/>
    </row>
    <row r="22" spans="1:11" x14ac:dyDescent="0.2">
      <c r="A22" s="87" t="s">
        <v>67</v>
      </c>
      <c r="B22" s="16">
        <v>109</v>
      </c>
      <c r="C22" s="12"/>
      <c r="D22" s="21"/>
      <c r="E22" s="21"/>
      <c r="F22" s="21"/>
      <c r="G22" s="21"/>
      <c r="H22" s="21"/>
      <c r="I22" s="21"/>
      <c r="J22" s="21"/>
      <c r="K22" s="21"/>
    </row>
    <row r="23" spans="1:11" x14ac:dyDescent="0.2">
      <c r="A23" s="87" t="s">
        <v>572</v>
      </c>
      <c r="B23" s="16"/>
      <c r="C23" s="18"/>
      <c r="D23" s="21"/>
      <c r="E23" s="21"/>
      <c r="F23" s="21"/>
      <c r="G23" s="21"/>
      <c r="H23" s="21"/>
      <c r="I23" s="21"/>
      <c r="J23" s="21"/>
      <c r="K23" s="21"/>
    </row>
    <row r="24" spans="1:11" x14ac:dyDescent="0.2">
      <c r="A24" s="89"/>
      <c r="B24" s="16">
        <v>110</v>
      </c>
      <c r="C24" s="12"/>
      <c r="D24" s="21"/>
      <c r="E24" s="21"/>
      <c r="F24" s="21"/>
      <c r="G24" s="21"/>
      <c r="H24" s="21"/>
      <c r="I24" s="21"/>
      <c r="J24" s="21"/>
      <c r="K24" s="21"/>
    </row>
    <row r="25" spans="1:11" x14ac:dyDescent="0.2">
      <c r="A25" s="14"/>
      <c r="B25" s="16">
        <v>111</v>
      </c>
      <c r="C25" s="12"/>
      <c r="D25" s="21"/>
      <c r="E25" s="21"/>
      <c r="F25" s="21"/>
      <c r="G25" s="21"/>
      <c r="H25" s="21"/>
      <c r="I25" s="21"/>
      <c r="J25" s="21"/>
      <c r="K25" s="21"/>
    </row>
    <row r="26" spans="1:1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">
      <c r="A27" s="31" t="str">
        <f>IF(AND(ISBLANK(A24),C24=1),"ОШИБКА","")</f>
        <v/>
      </c>
      <c r="B27" s="2" t="str">
        <f>IF(A27="ОШИБКА","Укажите другие формы в строке 110","")</f>
        <v/>
      </c>
      <c r="C27" s="21"/>
      <c r="D27" s="21"/>
      <c r="E27" s="21"/>
      <c r="F27" s="21"/>
      <c r="G27" s="21"/>
      <c r="H27" s="21"/>
      <c r="I27" s="21"/>
      <c r="J27" s="21"/>
    </row>
    <row r="28" spans="1:11" x14ac:dyDescent="0.2">
      <c r="A28" s="31" t="str">
        <f>IF(AND(ISBLANK(A25),C25=1),"ОШИБКА","")</f>
        <v/>
      </c>
      <c r="B28" s="2" t="str">
        <f>IF(A28="ОШИБКА","Укажите другие формы в строке 111","")</f>
        <v/>
      </c>
      <c r="C28" s="21"/>
      <c r="D28" s="21"/>
      <c r="E28" s="21"/>
      <c r="F28" s="21"/>
      <c r="G28" s="21"/>
      <c r="H28" s="21"/>
      <c r="I28" s="21"/>
      <c r="J28" s="21"/>
    </row>
  </sheetData>
  <sheetProtection sheet="1" objects="1" scenarios="1"/>
  <mergeCells count="6">
    <mergeCell ref="A15:C15"/>
    <mergeCell ref="G1:K2"/>
    <mergeCell ref="A13:C13"/>
    <mergeCell ref="A1:C1"/>
    <mergeCell ref="A9:C9"/>
    <mergeCell ref="A12:C12"/>
  </mergeCells>
  <conditionalFormatting sqref="D6:D7">
    <cfRule type="cellIs" dxfId="2" priority="3" operator="equal">
      <formula>"ОШИБКА"</formula>
    </cfRule>
  </conditionalFormatting>
  <conditionalFormatting sqref="D13">
    <cfRule type="cellIs" dxfId="1" priority="2" operator="equal">
      <formula>"ОШИБКА"</formula>
    </cfRule>
  </conditionalFormatting>
  <conditionalFormatting sqref="A27:A28">
    <cfRule type="cellIs" dxfId="0" priority="1" operator="equal">
      <formula>"ОШИБКА"</formula>
    </cfRule>
  </conditionalFormatting>
  <dataValidations count="3">
    <dataValidation type="decimal" allowBlank="1" showInputMessage="1" showErrorMessage="1" errorTitle="Неверное значение" error="Допустимое значение до 100" sqref="C7">
      <formula1>0</formula1>
      <formula2>100</formula2>
    </dataValidation>
    <dataValidation type="whole" allowBlank="1" showInputMessage="1" showErrorMessage="1" errorTitle="Неверное значение" error="Допустимое значение до 100000" sqref="C6">
      <formula1>0</formula1>
      <formula2>100000</formula2>
    </dataValidation>
    <dataValidation type="whole" allowBlank="1" showInputMessage="1" showErrorMessage="1" errorTitle="Неверное значение" error="Введите 1 или 2, либо оставьте ячейку пустой" sqref="C2:C4 C10 C16:C22 C24:C25">
      <formula1>1</formula1>
      <formula2>2</formula2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26"/>
  <sheetViews>
    <sheetView showGridLines="0" zoomScaleNormal="100" workbookViewId="0">
      <selection sqref="A1:C1"/>
    </sheetView>
  </sheetViews>
  <sheetFormatPr defaultRowHeight="12.75" x14ac:dyDescent="0.2"/>
  <cols>
    <col min="1" max="1" width="71.5703125" style="4" customWidth="1"/>
    <col min="2" max="2" width="8.85546875" style="4" customWidth="1"/>
    <col min="3" max="3" width="15.85546875" style="4" customWidth="1"/>
    <col min="4" max="4" width="15.7109375" style="4" customWidth="1"/>
    <col min="5" max="5" width="12.28515625" style="4" customWidth="1"/>
    <col min="6" max="16384" width="9.140625" style="4"/>
  </cols>
  <sheetData>
    <row r="1" spans="1:13" ht="72" customHeight="1" x14ac:dyDescent="0.2">
      <c r="A1" s="156" t="s">
        <v>574</v>
      </c>
      <c r="B1" s="156"/>
      <c r="C1" s="156"/>
      <c r="D1" s="73" t="s">
        <v>59</v>
      </c>
      <c r="E1" s="21"/>
      <c r="F1" s="21"/>
    </row>
    <row r="2" spans="1:13" x14ac:dyDescent="0.2">
      <c r="A2" s="42" t="s">
        <v>143</v>
      </c>
      <c r="B2" s="16">
        <v>112</v>
      </c>
      <c r="C2" s="12"/>
      <c r="D2" s="21"/>
      <c r="E2" s="37"/>
      <c r="F2" s="21"/>
    </row>
    <row r="3" spans="1:13" x14ac:dyDescent="0.2">
      <c r="A3" s="42" t="s">
        <v>144</v>
      </c>
      <c r="B3" s="16">
        <v>113</v>
      </c>
      <c r="C3" s="12"/>
      <c r="D3" s="21"/>
      <c r="E3" s="37"/>
      <c r="F3" s="21"/>
    </row>
    <row r="4" spans="1:13" x14ac:dyDescent="0.2">
      <c r="A4" s="42" t="s">
        <v>145</v>
      </c>
      <c r="B4" s="16">
        <v>114</v>
      </c>
      <c r="C4" s="12"/>
      <c r="D4" s="21"/>
      <c r="E4" s="37"/>
      <c r="F4" s="21"/>
    </row>
    <row r="5" spans="1:13" x14ac:dyDescent="0.2">
      <c r="A5" s="42" t="s">
        <v>68</v>
      </c>
      <c r="B5" s="16">
        <v>115</v>
      </c>
      <c r="C5" s="12"/>
      <c r="D5" s="21"/>
      <c r="E5" s="37"/>
      <c r="F5" s="21"/>
    </row>
    <row r="6" spans="1:13" ht="25.5" x14ac:dyDescent="0.2">
      <c r="A6" s="42" t="s">
        <v>146</v>
      </c>
      <c r="B6" s="16">
        <v>116</v>
      </c>
      <c r="C6" s="12"/>
      <c r="D6" s="21"/>
      <c r="E6" s="37"/>
      <c r="F6" s="21"/>
      <c r="K6" s="29"/>
      <c r="L6" s="29"/>
      <c r="M6" s="29"/>
    </row>
    <row r="7" spans="1:13" ht="25.5" x14ac:dyDescent="0.2">
      <c r="A7" s="42" t="s">
        <v>147</v>
      </c>
      <c r="B7" s="16">
        <v>117</v>
      </c>
      <c r="C7" s="12"/>
      <c r="D7" s="21"/>
      <c r="E7" s="37"/>
      <c r="F7" s="21"/>
      <c r="I7" s="29"/>
      <c r="J7" s="29"/>
      <c r="K7" s="29"/>
      <c r="L7" s="29"/>
      <c r="M7" s="29"/>
    </row>
    <row r="8" spans="1:13" ht="31.5" customHeight="1" x14ac:dyDescent="0.2">
      <c r="A8" s="42" t="s">
        <v>148</v>
      </c>
      <c r="B8" s="16">
        <v>118</v>
      </c>
      <c r="C8" s="12"/>
      <c r="D8" s="21"/>
      <c r="E8" s="37"/>
      <c r="F8" s="21"/>
    </row>
    <row r="9" spans="1:13" x14ac:dyDescent="0.2">
      <c r="A9" s="21"/>
      <c r="B9" s="21"/>
      <c r="C9" s="21"/>
      <c r="D9" s="21"/>
      <c r="E9" s="24"/>
      <c r="F9" s="21"/>
    </row>
    <row r="10" spans="1:13" s="76" customFormat="1" ht="56.25" customHeight="1" x14ac:dyDescent="0.2">
      <c r="A10" s="160" t="s">
        <v>573</v>
      </c>
      <c r="B10" s="160"/>
      <c r="C10" s="160"/>
      <c r="D10" s="74"/>
      <c r="E10" s="75"/>
      <c r="F10" s="74"/>
    </row>
    <row r="11" spans="1:13" s="86" customFormat="1" x14ac:dyDescent="0.2">
      <c r="A11" s="164" t="s">
        <v>73</v>
      </c>
      <c r="B11" s="165"/>
      <c r="C11" s="165"/>
      <c r="D11" s="84"/>
      <c r="E11" s="84"/>
      <c r="F11" s="84"/>
    </row>
    <row r="12" spans="1:13" s="85" customFormat="1" ht="30.75" customHeight="1" x14ac:dyDescent="0.2">
      <c r="A12" s="159" t="s">
        <v>69</v>
      </c>
      <c r="B12" s="159"/>
      <c r="C12" s="159"/>
      <c r="D12" s="83"/>
      <c r="E12" s="84"/>
      <c r="F12" s="83"/>
    </row>
    <row r="13" spans="1:13" s="82" customFormat="1" ht="41.25" customHeight="1" x14ac:dyDescent="0.25">
      <c r="A13" s="157"/>
      <c r="B13" s="157"/>
      <c r="C13" s="157"/>
      <c r="D13" s="80"/>
      <c r="E13" s="81"/>
      <c r="F13" s="80"/>
    </row>
    <row r="14" spans="1:13" s="79" customFormat="1" ht="28.5" customHeight="1" x14ac:dyDescent="0.2">
      <c r="A14" s="158" t="s">
        <v>70</v>
      </c>
      <c r="B14" s="158"/>
      <c r="C14" s="158"/>
      <c r="D14" s="77"/>
      <c r="E14" s="78"/>
      <c r="F14" s="77"/>
    </row>
    <row r="15" spans="1:13" s="82" customFormat="1" ht="41.25" customHeight="1" x14ac:dyDescent="0.25">
      <c r="A15" s="157"/>
      <c r="B15" s="157"/>
      <c r="C15" s="157"/>
      <c r="D15" s="80"/>
      <c r="E15" s="81"/>
      <c r="F15" s="80"/>
    </row>
    <row r="16" spans="1:13" s="79" customFormat="1" ht="42" customHeight="1" x14ac:dyDescent="0.2">
      <c r="A16" s="161" t="s">
        <v>149</v>
      </c>
      <c r="B16" s="162"/>
      <c r="C16" s="163"/>
      <c r="D16" s="77"/>
      <c r="E16" s="78"/>
      <c r="F16" s="77"/>
    </row>
    <row r="17" spans="1:6" s="82" customFormat="1" ht="41.25" customHeight="1" x14ac:dyDescent="0.25">
      <c r="A17" s="157"/>
      <c r="B17" s="157"/>
      <c r="C17" s="157"/>
      <c r="D17" s="80"/>
      <c r="E17" s="81"/>
      <c r="F17" s="80"/>
    </row>
    <row r="18" spans="1:6" s="79" customFormat="1" x14ac:dyDescent="0.2">
      <c r="A18" s="77"/>
      <c r="B18" s="77"/>
      <c r="C18" s="77"/>
      <c r="D18" s="77"/>
      <c r="E18" s="78"/>
      <c r="F18" s="77"/>
    </row>
    <row r="19" spans="1:6" s="85" customFormat="1" ht="45" customHeight="1" x14ac:dyDescent="0.2">
      <c r="A19" s="168" t="s">
        <v>562</v>
      </c>
      <c r="B19" s="168"/>
      <c r="C19" s="168"/>
      <c r="D19" s="83"/>
      <c r="E19" s="84"/>
      <c r="F19" s="83"/>
    </row>
    <row r="20" spans="1:6" s="86" customFormat="1" x14ac:dyDescent="0.2">
      <c r="A20" s="166" t="s">
        <v>561</v>
      </c>
      <c r="B20" s="167"/>
      <c r="C20" s="167"/>
      <c r="D20" s="84"/>
      <c r="E20" s="84"/>
      <c r="F20" s="84"/>
    </row>
    <row r="21" spans="1:6" s="85" customFormat="1" ht="27.75" customHeight="1" x14ac:dyDescent="0.2">
      <c r="A21" s="159" t="s">
        <v>71</v>
      </c>
      <c r="B21" s="159"/>
      <c r="C21" s="159"/>
      <c r="D21" s="83"/>
      <c r="E21" s="84"/>
      <c r="F21" s="83"/>
    </row>
    <row r="22" spans="1:6" s="79" customFormat="1" ht="41.25" customHeight="1" x14ac:dyDescent="0.2">
      <c r="A22" s="157"/>
      <c r="B22" s="157"/>
      <c r="C22" s="157"/>
      <c r="D22" s="77"/>
      <c r="E22" s="78"/>
      <c r="F22" s="77"/>
    </row>
    <row r="23" spans="1:6" s="79" customFormat="1" ht="22.5" customHeight="1" x14ac:dyDescent="0.2">
      <c r="A23" s="161" t="s">
        <v>72</v>
      </c>
      <c r="B23" s="162"/>
      <c r="C23" s="163"/>
      <c r="D23" s="77"/>
      <c r="E23" s="78"/>
      <c r="F23" s="77"/>
    </row>
    <row r="24" spans="1:6" s="79" customFormat="1" ht="41.25" customHeight="1" x14ac:dyDescent="0.2">
      <c r="A24" s="157"/>
      <c r="B24" s="157"/>
      <c r="C24" s="157"/>
      <c r="D24" s="77"/>
      <c r="E24" s="78"/>
      <c r="F24" s="77"/>
    </row>
    <row r="25" spans="1:6" s="79" customFormat="1" ht="43.5" customHeight="1" x14ac:dyDescent="0.2">
      <c r="A25" s="161" t="s">
        <v>563</v>
      </c>
      <c r="B25" s="162"/>
      <c r="C25" s="163"/>
      <c r="D25" s="77"/>
      <c r="E25" s="78"/>
      <c r="F25" s="77"/>
    </row>
    <row r="26" spans="1:6" s="79" customFormat="1" ht="41.25" customHeight="1" x14ac:dyDescent="0.2">
      <c r="A26" s="157"/>
      <c r="B26" s="157"/>
      <c r="C26" s="157"/>
      <c r="D26" s="77"/>
      <c r="E26" s="78"/>
      <c r="F26" s="77"/>
    </row>
  </sheetData>
  <sheetProtection sheet="1" objects="1" scenarios="1"/>
  <mergeCells count="17">
    <mergeCell ref="A23:C23"/>
    <mergeCell ref="A24:C24"/>
    <mergeCell ref="A25:C25"/>
    <mergeCell ref="A26:C26"/>
    <mergeCell ref="A11:C11"/>
    <mergeCell ref="A20:C20"/>
    <mergeCell ref="A22:C22"/>
    <mergeCell ref="A19:C19"/>
    <mergeCell ref="A21:C21"/>
    <mergeCell ref="A16:C16"/>
    <mergeCell ref="A17:C17"/>
    <mergeCell ref="A1:C1"/>
    <mergeCell ref="A13:C13"/>
    <mergeCell ref="A15:C15"/>
    <mergeCell ref="A14:C14"/>
    <mergeCell ref="A12:C12"/>
    <mergeCell ref="A10:C10"/>
  </mergeCells>
  <dataValidations count="1">
    <dataValidation type="whole" allowBlank="1" showInputMessage="1" showErrorMessage="1" errorTitle="Неверное значение" error="Введите 1, 2 или 3, либо оставьте ячейку пустой" sqref="C2:C8">
      <formula1>1</formula1>
      <formula2>3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</sheetPr>
  <dimension ref="A1:EV32"/>
  <sheetViews>
    <sheetView workbookViewId="0">
      <selection activeCell="H39" sqref="H39"/>
    </sheetView>
  </sheetViews>
  <sheetFormatPr defaultRowHeight="15" x14ac:dyDescent="0.25"/>
  <cols>
    <col min="7" max="7" width="8.42578125" customWidth="1"/>
  </cols>
  <sheetData>
    <row r="1" spans="1:152" s="39" customFormat="1" ht="18.75" x14ac:dyDescent="0.3">
      <c r="A1" s="101">
        <v>1</v>
      </c>
      <c r="B1" s="101">
        <v>2</v>
      </c>
      <c r="C1" s="101">
        <v>3</v>
      </c>
      <c r="D1" s="101">
        <v>4</v>
      </c>
      <c r="E1" s="101">
        <v>5</v>
      </c>
      <c r="F1" s="101">
        <v>6</v>
      </c>
      <c r="G1" s="101">
        <v>7</v>
      </c>
      <c r="H1" s="101">
        <v>8</v>
      </c>
      <c r="I1" s="101">
        <v>9</v>
      </c>
      <c r="J1" s="101">
        <v>10</v>
      </c>
      <c r="K1" s="101">
        <v>11</v>
      </c>
      <c r="L1" s="101">
        <v>12</v>
      </c>
      <c r="M1" s="101">
        <v>13</v>
      </c>
      <c r="N1" s="101">
        <v>14</v>
      </c>
      <c r="O1" s="101">
        <v>15</v>
      </c>
      <c r="P1" s="101">
        <v>16</v>
      </c>
      <c r="Q1" s="101">
        <v>17</v>
      </c>
      <c r="R1" s="101">
        <v>18</v>
      </c>
      <c r="S1" s="101">
        <v>19</v>
      </c>
      <c r="T1" s="101">
        <v>20</v>
      </c>
      <c r="U1" s="101">
        <v>21</v>
      </c>
      <c r="V1" s="101">
        <v>22</v>
      </c>
      <c r="W1" s="101">
        <v>23</v>
      </c>
      <c r="X1" s="101">
        <v>24</v>
      </c>
      <c r="Y1" s="101">
        <v>25</v>
      </c>
      <c r="Z1" s="101">
        <v>26</v>
      </c>
      <c r="AA1" s="101">
        <v>27</v>
      </c>
      <c r="AB1" s="101">
        <v>28</v>
      </c>
      <c r="AC1" s="101">
        <v>29</v>
      </c>
      <c r="AD1" s="101">
        <v>30</v>
      </c>
      <c r="AE1" s="101">
        <v>31</v>
      </c>
      <c r="AF1" s="101">
        <v>32</v>
      </c>
      <c r="AG1" s="101">
        <v>33</v>
      </c>
      <c r="AH1" s="101">
        <v>34</v>
      </c>
      <c r="AI1" s="101">
        <v>35</v>
      </c>
      <c r="AJ1" s="101">
        <v>36</v>
      </c>
      <c r="AK1" s="101">
        <v>37</v>
      </c>
      <c r="AL1" s="101">
        <v>38</v>
      </c>
      <c r="AM1" s="101">
        <v>39</v>
      </c>
      <c r="AN1" s="101">
        <v>40</v>
      </c>
      <c r="AO1" s="101">
        <v>41</v>
      </c>
      <c r="AP1" s="101">
        <v>42</v>
      </c>
      <c r="AQ1" s="101">
        <v>43</v>
      </c>
      <c r="AR1" s="101">
        <v>44</v>
      </c>
      <c r="AS1" s="101">
        <v>45</v>
      </c>
      <c r="AT1" s="101">
        <v>46</v>
      </c>
      <c r="AU1" s="101">
        <v>47</v>
      </c>
      <c r="AV1" s="101">
        <v>48</v>
      </c>
      <c r="AW1" s="101">
        <v>49</v>
      </c>
      <c r="AX1" s="101">
        <v>50</v>
      </c>
      <c r="AY1" s="101">
        <v>51</v>
      </c>
      <c r="AZ1" s="101">
        <v>52</v>
      </c>
      <c r="BA1" s="101">
        <v>53</v>
      </c>
      <c r="BB1" s="101">
        <v>54</v>
      </c>
      <c r="BC1" s="101">
        <v>55</v>
      </c>
      <c r="BD1" s="101">
        <v>56</v>
      </c>
      <c r="BE1" s="101">
        <v>57</v>
      </c>
      <c r="BF1" s="101">
        <v>58</v>
      </c>
      <c r="BG1" s="101">
        <v>59</v>
      </c>
      <c r="BH1" s="101">
        <v>60</v>
      </c>
      <c r="BI1" s="101">
        <v>61</v>
      </c>
      <c r="BJ1" s="101">
        <v>62</v>
      </c>
      <c r="BK1" s="101">
        <v>63</v>
      </c>
      <c r="BL1" s="101">
        <v>64</v>
      </c>
      <c r="BM1" s="101">
        <v>65</v>
      </c>
      <c r="BN1" s="101">
        <v>66</v>
      </c>
      <c r="BO1" s="101">
        <v>67</v>
      </c>
      <c r="BP1" s="101">
        <v>68</v>
      </c>
      <c r="BQ1" s="101">
        <v>69</v>
      </c>
      <c r="BR1" s="101">
        <v>70</v>
      </c>
      <c r="BS1" s="101">
        <v>71</v>
      </c>
      <c r="BT1" s="101">
        <v>72</v>
      </c>
      <c r="BU1" s="101">
        <v>73</v>
      </c>
      <c r="BV1" s="101">
        <v>74</v>
      </c>
      <c r="BW1" s="101">
        <v>75</v>
      </c>
      <c r="BX1" s="101">
        <v>76</v>
      </c>
      <c r="BY1" s="101">
        <v>77</v>
      </c>
      <c r="BZ1" s="101">
        <v>78</v>
      </c>
      <c r="CA1" s="101">
        <v>79</v>
      </c>
      <c r="CB1" s="101">
        <v>80</v>
      </c>
      <c r="CC1" s="101">
        <v>81</v>
      </c>
      <c r="CD1" s="101">
        <v>82</v>
      </c>
      <c r="CE1" s="101">
        <v>83</v>
      </c>
      <c r="CF1" s="101">
        <v>84</v>
      </c>
      <c r="CG1" s="101">
        <v>85</v>
      </c>
      <c r="CH1" s="101">
        <v>86</v>
      </c>
      <c r="CI1" s="101">
        <v>87</v>
      </c>
      <c r="CJ1" s="101">
        <v>88</v>
      </c>
      <c r="CK1" s="101">
        <v>89</v>
      </c>
      <c r="CL1" s="101">
        <v>90</v>
      </c>
      <c r="CM1" s="101">
        <v>91</v>
      </c>
      <c r="CN1" s="101">
        <v>92</v>
      </c>
      <c r="CO1" s="101">
        <v>93</v>
      </c>
      <c r="CP1" s="101">
        <v>94</v>
      </c>
      <c r="CQ1" s="101">
        <v>95</v>
      </c>
      <c r="CR1" s="101">
        <v>96</v>
      </c>
      <c r="CS1" s="101">
        <v>97</v>
      </c>
      <c r="CT1" s="101">
        <v>98</v>
      </c>
      <c r="CU1" s="101">
        <v>99</v>
      </c>
      <c r="CV1" s="101">
        <v>100</v>
      </c>
      <c r="CW1" s="101">
        <v>101</v>
      </c>
      <c r="CX1" s="101">
        <v>102</v>
      </c>
      <c r="CY1" s="101">
        <v>103</v>
      </c>
      <c r="CZ1" s="101">
        <v>104</v>
      </c>
      <c r="DA1" s="101">
        <v>105</v>
      </c>
      <c r="DB1" s="101">
        <v>106</v>
      </c>
      <c r="DC1" s="101">
        <v>107</v>
      </c>
      <c r="DD1" s="101">
        <v>108</v>
      </c>
      <c r="DE1" s="101">
        <v>109</v>
      </c>
      <c r="DF1" s="101">
        <v>110</v>
      </c>
      <c r="DG1" s="101">
        <v>111</v>
      </c>
      <c r="DH1" s="101">
        <v>112</v>
      </c>
      <c r="DI1" s="101">
        <v>113</v>
      </c>
      <c r="DJ1" s="101">
        <v>114</v>
      </c>
      <c r="DK1" s="101">
        <v>115</v>
      </c>
      <c r="DL1" s="101">
        <v>116</v>
      </c>
      <c r="DM1" s="101">
        <v>117</v>
      </c>
      <c r="DN1" s="101">
        <v>118</v>
      </c>
      <c r="DO1" s="101">
        <v>119</v>
      </c>
      <c r="DP1" s="101">
        <v>120</v>
      </c>
      <c r="DQ1" s="101">
        <v>121</v>
      </c>
      <c r="DR1" s="101">
        <v>122</v>
      </c>
      <c r="DS1" s="101">
        <v>123</v>
      </c>
      <c r="DT1" s="101">
        <v>124</v>
      </c>
      <c r="DU1" s="101">
        <v>125</v>
      </c>
      <c r="DV1" s="101">
        <v>126</v>
      </c>
      <c r="DW1" s="101">
        <v>127</v>
      </c>
      <c r="DX1" s="101">
        <v>128</v>
      </c>
      <c r="DY1" s="101">
        <v>129</v>
      </c>
      <c r="DZ1" s="101">
        <v>130</v>
      </c>
      <c r="EA1" s="101">
        <v>131</v>
      </c>
      <c r="EB1" s="101">
        <v>132</v>
      </c>
      <c r="EC1" s="101">
        <v>133</v>
      </c>
      <c r="ED1" s="101">
        <v>134</v>
      </c>
      <c r="EE1" s="101">
        <v>135</v>
      </c>
      <c r="EF1" s="101">
        <v>136</v>
      </c>
      <c r="EG1" s="101">
        <v>137</v>
      </c>
      <c r="EH1" s="101">
        <v>138</v>
      </c>
      <c r="EI1" s="101">
        <v>139</v>
      </c>
      <c r="EJ1" s="101">
        <v>140</v>
      </c>
      <c r="EK1" s="101">
        <v>141</v>
      </c>
      <c r="EL1" s="101">
        <v>142</v>
      </c>
      <c r="EM1" s="101">
        <v>143</v>
      </c>
      <c r="EN1" s="101">
        <v>144</v>
      </c>
      <c r="EO1" s="101">
        <v>145</v>
      </c>
      <c r="EP1" s="101">
        <v>146</v>
      </c>
      <c r="EQ1" s="101">
        <v>147</v>
      </c>
      <c r="ER1" s="101">
        <v>148</v>
      </c>
      <c r="ES1" s="101">
        <v>149</v>
      </c>
      <c r="ET1" s="101">
        <v>150</v>
      </c>
      <c r="EU1" s="101">
        <v>151</v>
      </c>
      <c r="EV1" s="101">
        <v>152</v>
      </c>
    </row>
    <row r="2" spans="1:152" x14ac:dyDescent="0.25">
      <c r="A2" s="102" t="s">
        <v>150</v>
      </c>
    </row>
    <row r="3" spans="1:152" s="39" customFormat="1" x14ac:dyDescent="0.25">
      <c r="A3" s="103" t="s">
        <v>151</v>
      </c>
      <c r="B3" s="103" t="s">
        <v>152</v>
      </c>
      <c r="C3" s="103" t="s">
        <v>153</v>
      </c>
    </row>
    <row r="4" spans="1:152" x14ac:dyDescent="0.25">
      <c r="A4">
        <f>Титул!A5</f>
        <v>0</v>
      </c>
      <c r="B4">
        <f>Титул!A7</f>
        <v>0</v>
      </c>
      <c r="C4">
        <f>Титул!A9</f>
        <v>0</v>
      </c>
    </row>
    <row r="6" spans="1:152" x14ac:dyDescent="0.25">
      <c r="A6" s="102" t="s">
        <v>154</v>
      </c>
      <c r="B6" s="104"/>
    </row>
    <row r="7" spans="1:152" x14ac:dyDescent="0.25">
      <c r="A7" s="103" t="s">
        <v>155</v>
      </c>
      <c r="B7" s="103" t="s">
        <v>156</v>
      </c>
      <c r="C7" s="103" t="s">
        <v>157</v>
      </c>
      <c r="D7" s="103" t="s">
        <v>158</v>
      </c>
      <c r="E7" s="103" t="s">
        <v>159</v>
      </c>
      <c r="F7" s="103" t="s">
        <v>160</v>
      </c>
      <c r="G7" s="103" t="s">
        <v>161</v>
      </c>
      <c r="H7" s="103" t="s">
        <v>162</v>
      </c>
      <c r="I7" s="103" t="s">
        <v>163</v>
      </c>
      <c r="J7" s="103" t="s">
        <v>164</v>
      </c>
      <c r="K7" s="103" t="s">
        <v>165</v>
      </c>
      <c r="L7" s="103" t="s">
        <v>166</v>
      </c>
      <c r="M7" s="103" t="s">
        <v>167</v>
      </c>
      <c r="N7" s="103" t="s">
        <v>168</v>
      </c>
      <c r="O7" s="103" t="s">
        <v>169</v>
      </c>
      <c r="P7" s="103" t="s">
        <v>170</v>
      </c>
      <c r="Q7" s="103" t="s">
        <v>171</v>
      </c>
      <c r="R7" s="103" t="s">
        <v>172</v>
      </c>
      <c r="S7" s="103" t="s">
        <v>173</v>
      </c>
      <c r="T7" s="103" t="s">
        <v>174</v>
      </c>
      <c r="U7" s="103" t="s">
        <v>175</v>
      </c>
      <c r="V7" s="103" t="s">
        <v>176</v>
      </c>
      <c r="W7" s="103" t="s">
        <v>177</v>
      </c>
      <c r="X7" s="103" t="s">
        <v>178</v>
      </c>
      <c r="Y7" s="103" t="s">
        <v>179</v>
      </c>
      <c r="Z7" s="103" t="s">
        <v>180</v>
      </c>
      <c r="AA7" s="103" t="s">
        <v>355</v>
      </c>
      <c r="AB7" s="103" t="s">
        <v>181</v>
      </c>
      <c r="AC7" s="103" t="s">
        <v>182</v>
      </c>
      <c r="AD7" s="103" t="s">
        <v>356</v>
      </c>
      <c r="AE7" s="103" t="s">
        <v>183</v>
      </c>
      <c r="AF7" s="103" t="s">
        <v>184</v>
      </c>
    </row>
    <row r="8" spans="1:152" x14ac:dyDescent="0.25">
      <c r="A8">
        <f>'В_1. Полномочия'!C5</f>
        <v>0</v>
      </c>
      <c r="B8">
        <f>'В_1. Полномочия'!D5</f>
        <v>0</v>
      </c>
      <c r="C8">
        <f>'В_1. Полномочия'!C6</f>
        <v>0</v>
      </c>
      <c r="D8">
        <f>'В_1. Полномочия'!D6</f>
        <v>0</v>
      </c>
      <c r="E8">
        <f>'В_1. Полномочия'!C7</f>
        <v>0</v>
      </c>
      <c r="F8">
        <f>'В_1. Полномочия'!D7</f>
        <v>0</v>
      </c>
      <c r="G8">
        <f>'В_1. Полномочия'!C8</f>
        <v>0</v>
      </c>
      <c r="H8">
        <f>'В_1. Полномочия'!D8</f>
        <v>0</v>
      </c>
      <c r="I8">
        <f>'В_1. Полномочия'!C9</f>
        <v>0</v>
      </c>
      <c r="J8">
        <f>'В_1. Полномочия'!D9</f>
        <v>0</v>
      </c>
      <c r="K8">
        <f>'В_1. Полномочия'!C10</f>
        <v>0</v>
      </c>
      <c r="L8">
        <f>'В_1. Полномочия'!D10</f>
        <v>0</v>
      </c>
      <c r="M8">
        <f>'В_1. Полномочия'!C11</f>
        <v>0</v>
      </c>
      <c r="N8">
        <f>'В_1. Полномочия'!D11</f>
        <v>0</v>
      </c>
      <c r="O8">
        <f>'В_1. Полномочия'!C12</f>
        <v>0</v>
      </c>
      <c r="P8">
        <f>'В_1. Полномочия'!D12</f>
        <v>0</v>
      </c>
      <c r="Q8">
        <f>'В_1. Полномочия'!C13</f>
        <v>0</v>
      </c>
      <c r="R8">
        <f>'В_1. Полномочия'!D13</f>
        <v>0</v>
      </c>
      <c r="S8">
        <f>'В_1. Полномочия'!C14</f>
        <v>0</v>
      </c>
      <c r="T8">
        <f>'В_1. Полномочия'!D14</f>
        <v>0</v>
      </c>
      <c r="U8">
        <f>'В_1. Полномочия'!C15</f>
        <v>0</v>
      </c>
      <c r="V8">
        <f>'В_1. Полномочия'!D15</f>
        <v>0</v>
      </c>
      <c r="W8">
        <f>'В_1. Полномочия'!C16</f>
        <v>0</v>
      </c>
      <c r="X8">
        <f>'В_1. Полномочия'!D16</f>
        <v>0</v>
      </c>
      <c r="Y8">
        <f>'В_1. Полномочия'!C17</f>
        <v>0</v>
      </c>
      <c r="Z8">
        <f>'В_1. Полномочия'!D17</f>
        <v>0</v>
      </c>
      <c r="AA8">
        <f>'В_1. Полномочия'!A19</f>
        <v>0</v>
      </c>
      <c r="AB8">
        <f>'В_1. Полномочия'!C19</f>
        <v>0</v>
      </c>
      <c r="AC8">
        <f>'В_1. Полномочия'!D19</f>
        <v>0</v>
      </c>
      <c r="AD8">
        <f>'В_1. Полномочия'!A20</f>
        <v>0</v>
      </c>
      <c r="AE8">
        <f>'В_1. Полномочия'!C20</f>
        <v>0</v>
      </c>
      <c r="AF8">
        <f>'В_1. Полномочия'!D20</f>
        <v>0</v>
      </c>
    </row>
    <row r="10" spans="1:152" x14ac:dyDescent="0.25">
      <c r="A10" s="102" t="s">
        <v>187</v>
      </c>
      <c r="B10" s="104"/>
    </row>
    <row r="11" spans="1:152" x14ac:dyDescent="0.25">
      <c r="A11" s="103" t="s">
        <v>185</v>
      </c>
      <c r="B11" s="103" t="s">
        <v>186</v>
      </c>
      <c r="C11" s="103" t="s">
        <v>188</v>
      </c>
      <c r="D11" s="103" t="s">
        <v>189</v>
      </c>
      <c r="E11" s="103" t="s">
        <v>190</v>
      </c>
      <c r="F11" s="103" t="s">
        <v>191</v>
      </c>
      <c r="G11" s="103" t="s">
        <v>192</v>
      </c>
      <c r="H11" s="103" t="s">
        <v>193</v>
      </c>
      <c r="I11" s="103" t="s">
        <v>194</v>
      </c>
      <c r="J11" s="103" t="s">
        <v>195</v>
      </c>
      <c r="K11" s="103" t="s">
        <v>196</v>
      </c>
      <c r="L11" s="103" t="s">
        <v>197</v>
      </c>
      <c r="M11" s="103" t="s">
        <v>198</v>
      </c>
      <c r="N11" s="103" t="s">
        <v>199</v>
      </c>
      <c r="O11" s="103" t="s">
        <v>200</v>
      </c>
      <c r="P11" s="103" t="s">
        <v>201</v>
      </c>
      <c r="Q11" s="103" t="s">
        <v>202</v>
      </c>
      <c r="R11" s="103" t="s">
        <v>357</v>
      </c>
      <c r="S11" s="103" t="s">
        <v>203</v>
      </c>
    </row>
    <row r="12" spans="1:152" x14ac:dyDescent="0.25">
      <c r="A12">
        <f>'В_2. Направления'!C5</f>
        <v>0</v>
      </c>
      <c r="B12">
        <f>'В_2. Направления'!C6</f>
        <v>0</v>
      </c>
      <c r="C12">
        <f>'В_2. Направления'!C7</f>
        <v>0</v>
      </c>
      <c r="D12">
        <f>'В_2. Направления'!C8</f>
        <v>0</v>
      </c>
      <c r="E12">
        <f>'В_2. Направления'!C9</f>
        <v>0</v>
      </c>
      <c r="F12">
        <f>'В_2. Направления'!C10</f>
        <v>0</v>
      </c>
      <c r="G12">
        <f>'В_2. Направления'!C11</f>
        <v>0</v>
      </c>
      <c r="H12">
        <f>'В_2. Направления'!C12</f>
        <v>0</v>
      </c>
      <c r="I12">
        <f>'В_2. Направления'!C13</f>
        <v>0</v>
      </c>
      <c r="J12">
        <f>'В_2. Направления'!C14</f>
        <v>0</v>
      </c>
      <c r="K12">
        <f>'В_2. Направления'!C15</f>
        <v>0</v>
      </c>
      <c r="L12">
        <f>'В_2. Направления'!C16</f>
        <v>0</v>
      </c>
      <c r="M12">
        <f>'В_2. Направления'!C17</f>
        <v>0</v>
      </c>
      <c r="N12">
        <f>'В_2. Направления'!C18</f>
        <v>0</v>
      </c>
      <c r="O12">
        <f>'В_2. Направления'!C19</f>
        <v>0</v>
      </c>
      <c r="P12">
        <f>'В_2. Направления'!C20</f>
        <v>0</v>
      </c>
      <c r="Q12">
        <f>'В_2. Направления'!C21</f>
        <v>0</v>
      </c>
      <c r="R12">
        <f>'В_2. Направления'!A23</f>
        <v>0</v>
      </c>
      <c r="S12">
        <f>'В_2. Направления'!C23</f>
        <v>0</v>
      </c>
    </row>
    <row r="14" spans="1:152" x14ac:dyDescent="0.25">
      <c r="A14" s="102" t="s">
        <v>204</v>
      </c>
      <c r="B14" s="104"/>
    </row>
    <row r="15" spans="1:152" x14ac:dyDescent="0.25">
      <c r="A15" s="103" t="s">
        <v>205</v>
      </c>
      <c r="B15" s="103" t="s">
        <v>206</v>
      </c>
      <c r="C15" s="103" t="s">
        <v>207</v>
      </c>
      <c r="D15" s="103" t="s">
        <v>208</v>
      </c>
      <c r="E15" s="103" t="s">
        <v>209</v>
      </c>
      <c r="F15" s="103" t="s">
        <v>210</v>
      </c>
      <c r="G15" s="103" t="s">
        <v>211</v>
      </c>
      <c r="H15" s="103" t="s">
        <v>212</v>
      </c>
      <c r="I15" s="103" t="s">
        <v>213</v>
      </c>
      <c r="J15" s="103" t="s">
        <v>214</v>
      </c>
      <c r="K15" s="103" t="s">
        <v>215</v>
      </c>
      <c r="L15" s="103" t="s">
        <v>216</v>
      </c>
      <c r="M15" s="103" t="s">
        <v>217</v>
      </c>
      <c r="N15" s="103" t="s">
        <v>218</v>
      </c>
      <c r="O15" s="103" t="s">
        <v>219</v>
      </c>
      <c r="P15" s="103" t="s">
        <v>220</v>
      </c>
      <c r="Q15" s="103" t="s">
        <v>221</v>
      </c>
      <c r="R15" s="103" t="s">
        <v>222</v>
      </c>
      <c r="S15" s="103" t="s">
        <v>223</v>
      </c>
      <c r="T15" s="103" t="s">
        <v>224</v>
      </c>
      <c r="U15" s="103" t="s">
        <v>225</v>
      </c>
      <c r="V15" s="103" t="s">
        <v>226</v>
      </c>
      <c r="W15" s="103" t="s">
        <v>227</v>
      </c>
      <c r="X15" s="103" t="s">
        <v>228</v>
      </c>
      <c r="Y15" s="103" t="s">
        <v>229</v>
      </c>
      <c r="Z15" s="103" t="s">
        <v>230</v>
      </c>
      <c r="AA15" s="103" t="s">
        <v>231</v>
      </c>
      <c r="AB15" s="103" t="s">
        <v>232</v>
      </c>
      <c r="AC15" s="103" t="s">
        <v>233</v>
      </c>
      <c r="AD15" s="103" t="s">
        <v>234</v>
      </c>
      <c r="AE15" s="103" t="s">
        <v>235</v>
      </c>
      <c r="AF15" s="103" t="s">
        <v>236</v>
      </c>
      <c r="AG15" s="103" t="s">
        <v>237</v>
      </c>
      <c r="AH15" s="103" t="s">
        <v>238</v>
      </c>
      <c r="AI15" s="103" t="s">
        <v>239</v>
      </c>
      <c r="AJ15" s="103" t="s">
        <v>240</v>
      </c>
      <c r="AK15" s="103" t="s">
        <v>241</v>
      </c>
      <c r="AL15" s="103" t="s">
        <v>242</v>
      </c>
      <c r="AM15" s="103" t="s">
        <v>243</v>
      </c>
      <c r="AN15" s="103" t="s">
        <v>244</v>
      </c>
      <c r="AO15" s="103" t="s">
        <v>245</v>
      </c>
      <c r="AP15" s="103" t="s">
        <v>246</v>
      </c>
      <c r="AQ15" s="103" t="s">
        <v>247</v>
      </c>
      <c r="AR15" s="103" t="s">
        <v>248</v>
      </c>
      <c r="AS15" s="103" t="s">
        <v>249</v>
      </c>
      <c r="AT15" s="103" t="s">
        <v>250</v>
      </c>
      <c r="AU15" s="103" t="s">
        <v>251</v>
      </c>
      <c r="AV15" s="103" t="s">
        <v>252</v>
      </c>
      <c r="AW15" s="103" t="s">
        <v>253</v>
      </c>
      <c r="AX15" s="103" t="s">
        <v>254</v>
      </c>
      <c r="AY15" s="103" t="s">
        <v>255</v>
      </c>
      <c r="AZ15" s="103" t="s">
        <v>256</v>
      </c>
      <c r="BA15" s="103" t="s">
        <v>257</v>
      </c>
      <c r="BB15" s="103" t="s">
        <v>258</v>
      </c>
      <c r="BC15" s="103" t="s">
        <v>259</v>
      </c>
      <c r="BD15" s="103" t="s">
        <v>260</v>
      </c>
      <c r="BE15" s="103" t="s">
        <v>261</v>
      </c>
      <c r="BF15" s="103" t="s">
        <v>262</v>
      </c>
      <c r="BG15" s="103" t="s">
        <v>263</v>
      </c>
      <c r="BH15" s="103" t="s">
        <v>264</v>
      </c>
      <c r="BI15" s="103" t="s">
        <v>265</v>
      </c>
      <c r="BJ15" s="103" t="s">
        <v>266</v>
      </c>
      <c r="BK15" s="103" t="s">
        <v>267</v>
      </c>
      <c r="BL15" s="103" t="s">
        <v>268</v>
      </c>
      <c r="BM15" s="103" t="s">
        <v>269</v>
      </c>
      <c r="BN15" s="103" t="s">
        <v>270</v>
      </c>
      <c r="BO15" s="103" t="s">
        <v>271</v>
      </c>
      <c r="BP15" s="103" t="s">
        <v>272</v>
      </c>
      <c r="BQ15" s="103" t="s">
        <v>273</v>
      </c>
      <c r="BR15" s="103" t="s">
        <v>274</v>
      </c>
      <c r="BS15" s="103" t="s">
        <v>275</v>
      </c>
      <c r="BT15" s="103" t="s">
        <v>276</v>
      </c>
      <c r="BU15" s="103" t="s">
        <v>277</v>
      </c>
      <c r="BV15" s="103" t="s">
        <v>278</v>
      </c>
      <c r="BW15" s="103" t="s">
        <v>279</v>
      </c>
      <c r="BX15" s="103" t="s">
        <v>280</v>
      </c>
      <c r="BY15" s="103" t="s">
        <v>281</v>
      </c>
      <c r="BZ15" s="103" t="s">
        <v>282</v>
      </c>
      <c r="CA15" s="103" t="s">
        <v>283</v>
      </c>
      <c r="CB15" s="103" t="s">
        <v>284</v>
      </c>
      <c r="CC15" s="103" t="s">
        <v>285</v>
      </c>
      <c r="CD15" s="103" t="s">
        <v>286</v>
      </c>
      <c r="CE15" s="103" t="s">
        <v>287</v>
      </c>
      <c r="CF15" s="103" t="s">
        <v>288</v>
      </c>
      <c r="CG15" s="103" t="s">
        <v>289</v>
      </c>
      <c r="CH15" s="103" t="s">
        <v>290</v>
      </c>
      <c r="CI15" s="103" t="s">
        <v>291</v>
      </c>
      <c r="CJ15" s="103" t="s">
        <v>292</v>
      </c>
      <c r="CK15" s="103" t="s">
        <v>293</v>
      </c>
      <c r="CL15" s="103" t="s">
        <v>294</v>
      </c>
      <c r="CM15" s="103" t="s">
        <v>295</v>
      </c>
      <c r="CN15" s="103" t="s">
        <v>296</v>
      </c>
      <c r="CO15" s="103" t="s">
        <v>297</v>
      </c>
      <c r="CP15" s="103" t="s">
        <v>298</v>
      </c>
      <c r="CQ15" s="103" t="s">
        <v>299</v>
      </c>
      <c r="CR15" s="103" t="s">
        <v>300</v>
      </c>
      <c r="CS15" s="103" t="s">
        <v>301</v>
      </c>
      <c r="CT15" s="103" t="s">
        <v>302</v>
      </c>
      <c r="CU15" s="103" t="s">
        <v>303</v>
      </c>
      <c r="CV15" s="103" t="s">
        <v>304</v>
      </c>
      <c r="CW15" s="103" t="s">
        <v>305</v>
      </c>
      <c r="CX15" s="103" t="s">
        <v>306</v>
      </c>
      <c r="CY15" s="103" t="s">
        <v>307</v>
      </c>
      <c r="CZ15" s="103" t="s">
        <v>308</v>
      </c>
      <c r="DA15" s="103" t="s">
        <v>309</v>
      </c>
      <c r="DB15" s="103" t="s">
        <v>310</v>
      </c>
      <c r="DC15" s="103" t="s">
        <v>311</v>
      </c>
      <c r="DD15" s="103" t="s">
        <v>312</v>
      </c>
      <c r="DE15" s="103" t="s">
        <v>313</v>
      </c>
      <c r="DF15" s="103" t="s">
        <v>314</v>
      </c>
      <c r="DG15" s="103" t="s">
        <v>315</v>
      </c>
      <c r="DH15" s="103" t="s">
        <v>316</v>
      </c>
      <c r="DI15" s="103" t="s">
        <v>317</v>
      </c>
      <c r="DJ15" s="103" t="s">
        <v>318</v>
      </c>
      <c r="DK15" s="103" t="s">
        <v>319</v>
      </c>
      <c r="DL15" s="103" t="s">
        <v>320</v>
      </c>
      <c r="DM15" s="103" t="s">
        <v>321</v>
      </c>
      <c r="DN15" s="103" t="s">
        <v>322</v>
      </c>
      <c r="DO15" s="103" t="s">
        <v>323</v>
      </c>
      <c r="DP15" s="103" t="s">
        <v>324</v>
      </c>
      <c r="DQ15" s="103" t="s">
        <v>325</v>
      </c>
      <c r="DR15" s="103" t="s">
        <v>326</v>
      </c>
      <c r="DS15" s="103" t="s">
        <v>327</v>
      </c>
      <c r="DT15" s="103" t="s">
        <v>328</v>
      </c>
      <c r="DU15" s="103" t="s">
        <v>329</v>
      </c>
      <c r="DV15" s="103" t="s">
        <v>330</v>
      </c>
      <c r="DW15" s="103" t="s">
        <v>331</v>
      </c>
      <c r="DX15" s="103" t="s">
        <v>332</v>
      </c>
      <c r="DY15" s="103" t="s">
        <v>333</v>
      </c>
      <c r="DZ15" s="103" t="s">
        <v>334</v>
      </c>
      <c r="EA15" s="103" t="s">
        <v>358</v>
      </c>
      <c r="EB15" s="103" t="s">
        <v>335</v>
      </c>
      <c r="EC15" s="103" t="s">
        <v>336</v>
      </c>
      <c r="ED15" s="103" t="s">
        <v>337</v>
      </c>
      <c r="EE15" s="103" t="s">
        <v>338</v>
      </c>
      <c r="EF15" s="103" t="s">
        <v>339</v>
      </c>
      <c r="EG15" s="103" t="s">
        <v>340</v>
      </c>
      <c r="EH15" s="103" t="s">
        <v>341</v>
      </c>
      <c r="EI15" s="103" t="s">
        <v>342</v>
      </c>
      <c r="EJ15" s="103" t="s">
        <v>343</v>
      </c>
      <c r="EK15" s="103" t="s">
        <v>344</v>
      </c>
      <c r="EL15" s="103" t="s">
        <v>359</v>
      </c>
      <c r="EM15" s="103" t="s">
        <v>345</v>
      </c>
      <c r="EN15" s="103" t="s">
        <v>346</v>
      </c>
      <c r="EO15" s="103" t="s">
        <v>347</v>
      </c>
      <c r="EP15" s="103" t="s">
        <v>348</v>
      </c>
      <c r="EQ15" s="103" t="s">
        <v>349</v>
      </c>
      <c r="ER15" s="103" t="s">
        <v>350</v>
      </c>
      <c r="ES15" s="103" t="s">
        <v>351</v>
      </c>
      <c r="ET15" s="103" t="s">
        <v>352</v>
      </c>
      <c r="EU15" s="103" t="s">
        <v>353</v>
      </c>
      <c r="EV15" s="103" t="s">
        <v>354</v>
      </c>
    </row>
    <row r="16" spans="1:152" x14ac:dyDescent="0.25">
      <c r="A16">
        <f>'В_3. Виды работ'!C5</f>
        <v>0</v>
      </c>
      <c r="B16">
        <f>'В_3. Виды работ'!D5</f>
        <v>0</v>
      </c>
      <c r="C16">
        <f>'В_3. Виды работ'!E5</f>
        <v>0</v>
      </c>
      <c r="D16">
        <f>'В_3. Виды работ'!F5</f>
        <v>0</v>
      </c>
      <c r="E16">
        <f>'В_3. Виды работ'!G5</f>
        <v>0</v>
      </c>
      <c r="F16">
        <f>'В_3. Виды работ'!H5</f>
        <v>0</v>
      </c>
      <c r="G16">
        <f>'В_3. Виды работ'!I5</f>
        <v>0</v>
      </c>
      <c r="H16">
        <f>'В_3. Виды работ'!J5</f>
        <v>0</v>
      </c>
      <c r="I16">
        <f>'В_3. Виды работ'!K5</f>
        <v>0</v>
      </c>
      <c r="J16">
        <f>'В_3. Виды работ'!L5</f>
        <v>0</v>
      </c>
      <c r="K16">
        <f>'В_3. Виды работ'!C6</f>
        <v>0</v>
      </c>
      <c r="L16">
        <f>'В_3. Виды работ'!D6</f>
        <v>0</v>
      </c>
      <c r="M16">
        <f>'В_3. Виды работ'!E6</f>
        <v>0</v>
      </c>
      <c r="N16">
        <f>'В_3. Виды работ'!F6</f>
        <v>0</v>
      </c>
      <c r="O16">
        <f>'В_3. Виды работ'!G6</f>
        <v>0</v>
      </c>
      <c r="P16">
        <f>'В_3. Виды работ'!H6</f>
        <v>0</v>
      </c>
      <c r="Q16">
        <f>'В_3. Виды работ'!I6</f>
        <v>0</v>
      </c>
      <c r="R16">
        <f>'В_3. Виды работ'!J6</f>
        <v>0</v>
      </c>
      <c r="S16">
        <f>'В_3. Виды работ'!K6</f>
        <v>0</v>
      </c>
      <c r="T16">
        <f>'В_3. Виды работ'!L6</f>
        <v>0</v>
      </c>
      <c r="U16">
        <f>'В_3. Виды работ'!C7</f>
        <v>0</v>
      </c>
      <c r="V16">
        <f>'В_3. Виды работ'!D7</f>
        <v>0</v>
      </c>
      <c r="W16">
        <f>'В_3. Виды работ'!E7</f>
        <v>0</v>
      </c>
      <c r="X16">
        <f>'В_3. Виды работ'!F7</f>
        <v>0</v>
      </c>
      <c r="Y16">
        <f>'В_3. Виды работ'!G7</f>
        <v>0</v>
      </c>
      <c r="Z16">
        <f>'В_3. Виды работ'!H7</f>
        <v>0</v>
      </c>
      <c r="AA16">
        <f>'В_3. Виды работ'!I7</f>
        <v>0</v>
      </c>
      <c r="AB16">
        <f>'В_3. Виды работ'!J7</f>
        <v>0</v>
      </c>
      <c r="AC16">
        <f>'В_3. Виды работ'!K7</f>
        <v>0</v>
      </c>
      <c r="AD16">
        <f>'В_3. Виды работ'!L7</f>
        <v>0</v>
      </c>
      <c r="AE16">
        <f>'В_3. Виды работ'!C8</f>
        <v>0</v>
      </c>
      <c r="AF16">
        <f>'В_3. Виды работ'!D8</f>
        <v>0</v>
      </c>
      <c r="AG16">
        <f>'В_3. Виды работ'!E8</f>
        <v>0</v>
      </c>
      <c r="AH16">
        <f>'В_3. Виды работ'!F8</f>
        <v>0</v>
      </c>
      <c r="AI16">
        <f>'В_3. Виды работ'!G8</f>
        <v>0</v>
      </c>
      <c r="AJ16">
        <f>'В_3. Виды работ'!H8</f>
        <v>0</v>
      </c>
      <c r="AK16">
        <f>'В_3. Виды работ'!I8</f>
        <v>0</v>
      </c>
      <c r="AL16">
        <f>'В_3. Виды работ'!J8</f>
        <v>0</v>
      </c>
      <c r="AM16">
        <f>'В_3. Виды работ'!K8</f>
        <v>0</v>
      </c>
      <c r="AN16">
        <f>'В_3. Виды работ'!L8</f>
        <v>0</v>
      </c>
      <c r="AO16">
        <f>'В_3. Виды работ'!C9</f>
        <v>0</v>
      </c>
      <c r="AP16">
        <f>'В_3. Виды работ'!D9</f>
        <v>0</v>
      </c>
      <c r="AQ16">
        <f>'В_3. Виды работ'!E9</f>
        <v>0</v>
      </c>
      <c r="AR16">
        <f>'В_3. Виды работ'!F9</f>
        <v>0</v>
      </c>
      <c r="AS16">
        <f>'В_3. Виды работ'!G9</f>
        <v>0</v>
      </c>
      <c r="AT16">
        <f>'В_3. Виды работ'!H9</f>
        <v>0</v>
      </c>
      <c r="AU16">
        <f>'В_3. Виды работ'!I9</f>
        <v>0</v>
      </c>
      <c r="AV16">
        <f>'В_3. Виды работ'!J9</f>
        <v>0</v>
      </c>
      <c r="AW16">
        <f>'В_3. Виды работ'!K9</f>
        <v>0</v>
      </c>
      <c r="AX16">
        <f>'В_3. Виды работ'!L9</f>
        <v>0</v>
      </c>
      <c r="AY16">
        <f>'В_3. Виды работ'!C10</f>
        <v>0</v>
      </c>
      <c r="AZ16">
        <f>'В_3. Виды работ'!D10</f>
        <v>0</v>
      </c>
      <c r="BA16">
        <f>'В_3. Виды работ'!E10</f>
        <v>0</v>
      </c>
      <c r="BB16">
        <f>'В_3. Виды работ'!F10</f>
        <v>0</v>
      </c>
      <c r="BC16">
        <f>'В_3. Виды работ'!G10</f>
        <v>0</v>
      </c>
      <c r="BD16">
        <f>'В_3. Виды работ'!H10</f>
        <v>0</v>
      </c>
      <c r="BE16">
        <f>'В_3. Виды работ'!I10</f>
        <v>0</v>
      </c>
      <c r="BF16">
        <f>'В_3. Виды работ'!J10</f>
        <v>0</v>
      </c>
      <c r="BG16">
        <f>'В_3. Виды работ'!K10</f>
        <v>0</v>
      </c>
      <c r="BH16">
        <f>'В_3. Виды работ'!L10</f>
        <v>0</v>
      </c>
      <c r="BI16">
        <f>'В_3. Виды работ'!C11</f>
        <v>0</v>
      </c>
      <c r="BJ16">
        <f>'В_3. Виды работ'!D11</f>
        <v>0</v>
      </c>
      <c r="BK16">
        <f>'В_3. Виды работ'!E11</f>
        <v>0</v>
      </c>
      <c r="BL16">
        <f>'В_3. Виды работ'!F11</f>
        <v>0</v>
      </c>
      <c r="BM16">
        <f>'В_3. Виды работ'!G11</f>
        <v>0</v>
      </c>
      <c r="BN16">
        <f>'В_3. Виды работ'!G11</f>
        <v>0</v>
      </c>
      <c r="BO16">
        <f>'В_3. Виды работ'!I11</f>
        <v>0</v>
      </c>
      <c r="BP16">
        <f>'В_3. Виды работ'!J11</f>
        <v>0</v>
      </c>
      <c r="BQ16">
        <f>'В_3. Виды работ'!K11</f>
        <v>0</v>
      </c>
      <c r="BR16">
        <f>'В_3. Виды работ'!L11</f>
        <v>0</v>
      </c>
      <c r="BS16">
        <f>'В_3. Виды работ'!C12</f>
        <v>0</v>
      </c>
      <c r="BT16">
        <f>'В_3. Виды работ'!D12</f>
        <v>0</v>
      </c>
      <c r="BU16">
        <f>'В_3. Виды работ'!E12</f>
        <v>0</v>
      </c>
      <c r="BV16">
        <f>'В_3. Виды работ'!F12</f>
        <v>0</v>
      </c>
      <c r="BW16">
        <f>'В_3. Виды работ'!G12</f>
        <v>0</v>
      </c>
      <c r="BX16">
        <f>'В_3. Виды работ'!H12</f>
        <v>0</v>
      </c>
      <c r="BY16">
        <f>'В_3. Виды работ'!I12</f>
        <v>0</v>
      </c>
      <c r="BZ16">
        <f>'В_3. Виды работ'!J12</f>
        <v>0</v>
      </c>
      <c r="CA16">
        <f>'В_3. Виды работ'!K12</f>
        <v>0</v>
      </c>
      <c r="CB16">
        <f>'В_3. Виды работ'!L12</f>
        <v>0</v>
      </c>
      <c r="CC16">
        <f>'В_3. Виды работ'!C13</f>
        <v>0</v>
      </c>
      <c r="CD16">
        <f>'В_3. Виды работ'!D13</f>
        <v>0</v>
      </c>
      <c r="CE16">
        <f>'В_3. Виды работ'!E13</f>
        <v>0</v>
      </c>
      <c r="CF16">
        <f>'В_3. Виды работ'!F13</f>
        <v>0</v>
      </c>
      <c r="CG16">
        <f>'В_3. Виды работ'!G13</f>
        <v>0</v>
      </c>
      <c r="CH16">
        <f>'В_3. Виды работ'!H13</f>
        <v>0</v>
      </c>
      <c r="CI16">
        <f>'В_3. Виды работ'!I13</f>
        <v>0</v>
      </c>
      <c r="CJ16">
        <f>'В_3. Виды работ'!J13</f>
        <v>0</v>
      </c>
      <c r="CK16">
        <f>'В_3. Виды работ'!K13</f>
        <v>0</v>
      </c>
      <c r="CL16">
        <f>'В_3. Виды работ'!L13</f>
        <v>0</v>
      </c>
      <c r="CM16">
        <f>'В_3. Виды работ'!C14</f>
        <v>0</v>
      </c>
      <c r="CN16">
        <f>'В_3. Виды работ'!D14</f>
        <v>0</v>
      </c>
      <c r="CO16">
        <f>'В_3. Виды работ'!E14</f>
        <v>0</v>
      </c>
      <c r="CP16">
        <f>'В_3. Виды работ'!F14</f>
        <v>0</v>
      </c>
      <c r="CQ16">
        <f>'В_3. Виды работ'!G14</f>
        <v>0</v>
      </c>
      <c r="CR16">
        <f>'В_3. Виды работ'!H14</f>
        <v>0</v>
      </c>
      <c r="CS16">
        <f>'В_3. Виды работ'!I14</f>
        <v>0</v>
      </c>
      <c r="CT16">
        <f>'В_3. Виды работ'!J14</f>
        <v>0</v>
      </c>
      <c r="CU16">
        <f>'В_3. Виды работ'!K14</f>
        <v>0</v>
      </c>
      <c r="CV16">
        <f>'В_3. Виды работ'!L14</f>
        <v>0</v>
      </c>
      <c r="CW16">
        <f>'В_3. Виды работ'!C15</f>
        <v>0</v>
      </c>
      <c r="CX16">
        <f>'В_3. Виды работ'!D15</f>
        <v>0</v>
      </c>
      <c r="CY16">
        <f>'В_3. Виды работ'!E15</f>
        <v>0</v>
      </c>
      <c r="CZ16">
        <f>'В_3. Виды работ'!F15</f>
        <v>0</v>
      </c>
      <c r="DA16">
        <f>'В_3. Виды работ'!G15</f>
        <v>0</v>
      </c>
      <c r="DB16">
        <f>'В_3. Виды работ'!H15</f>
        <v>0</v>
      </c>
      <c r="DC16">
        <f>'В_3. Виды работ'!I15</f>
        <v>0</v>
      </c>
      <c r="DD16">
        <f>'В_3. Виды работ'!J15</f>
        <v>0</v>
      </c>
      <c r="DE16">
        <f>'В_3. Виды работ'!K15</f>
        <v>0</v>
      </c>
      <c r="DF16">
        <f>'В_3. Виды работ'!L15</f>
        <v>0</v>
      </c>
      <c r="DG16">
        <f>'В_3. Виды работ'!C16</f>
        <v>0</v>
      </c>
      <c r="DH16">
        <f>'В_3. Виды работ'!D16</f>
        <v>0</v>
      </c>
      <c r="DI16">
        <f>'В_3. Виды работ'!E16</f>
        <v>0</v>
      </c>
      <c r="DJ16">
        <f>'В_3. Виды работ'!F16</f>
        <v>0</v>
      </c>
      <c r="DK16">
        <f>'В_3. Виды работ'!G16</f>
        <v>0</v>
      </c>
      <c r="DL16">
        <f>'В_3. Виды работ'!H16</f>
        <v>0</v>
      </c>
      <c r="DM16">
        <f>'В_3. Виды работ'!I16</f>
        <v>0</v>
      </c>
      <c r="DN16">
        <f>'В_3. Виды работ'!J16</f>
        <v>0</v>
      </c>
      <c r="DO16">
        <f>'В_3. Виды работ'!K16</f>
        <v>0</v>
      </c>
      <c r="DP16">
        <f>'В_3. Виды работ'!L16</f>
        <v>0</v>
      </c>
      <c r="DQ16">
        <f>'В_3. Виды работ'!C17</f>
        <v>0</v>
      </c>
      <c r="DR16">
        <f>'В_3. Виды работ'!D17</f>
        <v>0</v>
      </c>
      <c r="DS16">
        <f>'В_3. Виды работ'!E17</f>
        <v>0</v>
      </c>
      <c r="DT16">
        <f>'В_3. Виды работ'!F17</f>
        <v>0</v>
      </c>
      <c r="DU16">
        <f>'В_3. Виды работ'!G17</f>
        <v>0</v>
      </c>
      <c r="DV16">
        <f>'В_3. Виды работ'!H17</f>
        <v>0</v>
      </c>
      <c r="DW16">
        <f>'В_3. Виды работ'!I17</f>
        <v>0</v>
      </c>
      <c r="DX16">
        <f>'В_3. Виды работ'!J17</f>
        <v>0</v>
      </c>
      <c r="DY16">
        <f>'В_3. Виды работ'!K17</f>
        <v>0</v>
      </c>
      <c r="DZ16">
        <f>'В_3. Виды работ'!L17</f>
        <v>0</v>
      </c>
      <c r="EA16">
        <f>'В_3. Виды работ'!A19</f>
        <v>0</v>
      </c>
      <c r="EB16">
        <f>'В_3. Виды работ'!C19</f>
        <v>0</v>
      </c>
      <c r="EC16">
        <f>'В_3. Виды работ'!D19</f>
        <v>0</v>
      </c>
      <c r="ED16">
        <f>'В_3. Виды работ'!E19</f>
        <v>0</v>
      </c>
      <c r="EE16">
        <f>'В_3. Виды работ'!F19</f>
        <v>0</v>
      </c>
      <c r="EF16">
        <f>'В_3. Виды работ'!G19</f>
        <v>0</v>
      </c>
      <c r="EG16">
        <f>'В_3. Виды работ'!H19</f>
        <v>0</v>
      </c>
      <c r="EH16">
        <f>'В_3. Виды работ'!I19</f>
        <v>0</v>
      </c>
      <c r="EI16">
        <f>'В_3. Виды работ'!J19</f>
        <v>0</v>
      </c>
      <c r="EJ16">
        <f>'В_3. Виды работ'!K19</f>
        <v>0</v>
      </c>
      <c r="EK16">
        <f>'В_3. Виды работ'!L19</f>
        <v>0</v>
      </c>
      <c r="EL16">
        <f>'В_3. Виды работ'!A20</f>
        <v>0</v>
      </c>
      <c r="EM16">
        <f>'В_3. Виды работ'!C20</f>
        <v>0</v>
      </c>
      <c r="EN16">
        <f>'В_3. Виды работ'!D20</f>
        <v>0</v>
      </c>
      <c r="EO16">
        <f>'В_3. Виды работ'!E20</f>
        <v>0</v>
      </c>
      <c r="EP16">
        <f>'В_3. Виды работ'!F20</f>
        <v>0</v>
      </c>
      <c r="EQ16">
        <f>'В_3. Виды работ'!G20</f>
        <v>0</v>
      </c>
      <c r="ER16">
        <f>'В_3. Виды работ'!H20</f>
        <v>0</v>
      </c>
      <c r="ES16">
        <f>'В_3. Виды работ'!I20</f>
        <v>0</v>
      </c>
      <c r="ET16">
        <f>'В_3. Виды работ'!J20</f>
        <v>0</v>
      </c>
      <c r="EU16">
        <f>'В_3. Виды работ'!K20</f>
        <v>0</v>
      </c>
      <c r="EV16">
        <f>'В_3. Виды работ'!L20</f>
        <v>0</v>
      </c>
    </row>
    <row r="18" spans="1:128" x14ac:dyDescent="0.25">
      <c r="A18" s="102" t="s">
        <v>360</v>
      </c>
      <c r="B18" s="104"/>
      <c r="C18" s="104"/>
    </row>
    <row r="19" spans="1:128" x14ac:dyDescent="0.25">
      <c r="A19" s="103" t="s">
        <v>361</v>
      </c>
      <c r="B19" s="103" t="s">
        <v>362</v>
      </c>
      <c r="C19" s="103" t="s">
        <v>363</v>
      </c>
      <c r="D19" s="103" t="s">
        <v>364</v>
      </c>
      <c r="E19" s="103" t="s">
        <v>365</v>
      </c>
      <c r="F19" s="103" t="s">
        <v>366</v>
      </c>
      <c r="G19" s="103" t="s">
        <v>367</v>
      </c>
      <c r="H19" s="103" t="s">
        <v>368</v>
      </c>
      <c r="I19" s="103" t="s">
        <v>369</v>
      </c>
      <c r="J19" s="103" t="s">
        <v>370</v>
      </c>
      <c r="K19" s="103" t="s">
        <v>371</v>
      </c>
      <c r="L19" s="103" t="s">
        <v>372</v>
      </c>
      <c r="M19" s="103" t="s">
        <v>373</v>
      </c>
      <c r="N19" s="103" t="s">
        <v>374</v>
      </c>
      <c r="O19" s="103" t="s">
        <v>375</v>
      </c>
      <c r="P19" s="103" t="s">
        <v>376</v>
      </c>
      <c r="Q19" s="103" t="s">
        <v>377</v>
      </c>
      <c r="R19" s="103" t="s">
        <v>378</v>
      </c>
      <c r="S19" s="103" t="s">
        <v>379</v>
      </c>
      <c r="T19" s="103" t="s">
        <v>380</v>
      </c>
      <c r="U19" s="103" t="s">
        <v>381</v>
      </c>
      <c r="V19" s="103" t="s">
        <v>382</v>
      </c>
      <c r="W19" s="103" t="s">
        <v>383</v>
      </c>
      <c r="X19" s="103" t="s">
        <v>384</v>
      </c>
      <c r="Y19" s="103" t="s">
        <v>385</v>
      </c>
      <c r="Z19" s="103" t="s">
        <v>386</v>
      </c>
      <c r="AA19" s="103" t="s">
        <v>387</v>
      </c>
      <c r="AB19" s="103" t="s">
        <v>388</v>
      </c>
      <c r="AC19" s="103" t="s">
        <v>389</v>
      </c>
      <c r="AD19" s="103" t="s">
        <v>390</v>
      </c>
      <c r="AE19" s="103" t="s">
        <v>391</v>
      </c>
      <c r="AF19" s="103" t="s">
        <v>392</v>
      </c>
      <c r="AG19" s="103" t="s">
        <v>393</v>
      </c>
      <c r="AH19" s="103" t="s">
        <v>394</v>
      </c>
      <c r="AI19" s="103" t="s">
        <v>395</v>
      </c>
      <c r="AJ19" s="103" t="s">
        <v>396</v>
      </c>
      <c r="AK19" s="103" t="s">
        <v>397</v>
      </c>
      <c r="AL19" s="103" t="s">
        <v>398</v>
      </c>
      <c r="AM19" s="103" t="s">
        <v>399</v>
      </c>
      <c r="AN19" s="103" t="s">
        <v>400</v>
      </c>
      <c r="AO19" s="103" t="s">
        <v>401</v>
      </c>
      <c r="AP19" s="103" t="s">
        <v>402</v>
      </c>
      <c r="AQ19" s="103" t="s">
        <v>403</v>
      </c>
      <c r="AR19" s="103" t="s">
        <v>404</v>
      </c>
      <c r="AS19" s="103" t="s">
        <v>405</v>
      </c>
      <c r="AT19" s="103" t="s">
        <v>406</v>
      </c>
      <c r="AU19" s="103" t="s">
        <v>407</v>
      </c>
      <c r="AV19" s="103" t="s">
        <v>408</v>
      </c>
      <c r="AW19" s="103" t="s">
        <v>409</v>
      </c>
      <c r="AX19" s="103" t="s">
        <v>410</v>
      </c>
      <c r="AY19" s="103" t="s">
        <v>411</v>
      </c>
      <c r="AZ19" s="103" t="s">
        <v>412</v>
      </c>
      <c r="BA19" s="103" t="s">
        <v>413</v>
      </c>
      <c r="BB19" s="103" t="s">
        <v>414</v>
      </c>
      <c r="BC19" s="103" t="s">
        <v>415</v>
      </c>
      <c r="BD19" s="103" t="s">
        <v>416</v>
      </c>
      <c r="BE19" s="103" t="s">
        <v>417</v>
      </c>
      <c r="BF19" s="103" t="s">
        <v>418</v>
      </c>
      <c r="BG19" s="103" t="s">
        <v>419</v>
      </c>
      <c r="BH19" s="103" t="s">
        <v>420</v>
      </c>
      <c r="BI19" s="103" t="s">
        <v>421</v>
      </c>
      <c r="BJ19" s="103" t="s">
        <v>422</v>
      </c>
      <c r="BK19" s="103" t="s">
        <v>423</v>
      </c>
      <c r="BL19" s="103" t="s">
        <v>424</v>
      </c>
      <c r="BM19" s="103" t="s">
        <v>425</v>
      </c>
      <c r="BN19" s="103" t="s">
        <v>426</v>
      </c>
      <c r="BO19" s="103" t="s">
        <v>427</v>
      </c>
      <c r="BP19" s="103" t="s">
        <v>428</v>
      </c>
      <c r="BQ19" s="103" t="s">
        <v>429</v>
      </c>
      <c r="BR19" s="103" t="s">
        <v>430</v>
      </c>
      <c r="BS19" s="103" t="s">
        <v>431</v>
      </c>
      <c r="BT19" s="103" t="s">
        <v>432</v>
      </c>
      <c r="BU19" s="103" t="s">
        <v>433</v>
      </c>
      <c r="BV19" s="103" t="s">
        <v>434</v>
      </c>
      <c r="BW19" s="103" t="s">
        <v>435</v>
      </c>
      <c r="BX19" s="103" t="s">
        <v>436</v>
      </c>
      <c r="BY19" s="103" t="s">
        <v>437</v>
      </c>
      <c r="BZ19" s="103" t="s">
        <v>438</v>
      </c>
      <c r="CA19" s="103" t="s">
        <v>439</v>
      </c>
      <c r="CB19" s="103" t="s">
        <v>440</v>
      </c>
      <c r="CC19" s="103" t="s">
        <v>441</v>
      </c>
      <c r="CD19" s="103" t="s">
        <v>442</v>
      </c>
      <c r="CE19" s="103" t="s">
        <v>443</v>
      </c>
      <c r="CF19" s="103" t="s">
        <v>444</v>
      </c>
      <c r="CG19" s="103" t="s">
        <v>445</v>
      </c>
      <c r="CH19" s="103" t="s">
        <v>446</v>
      </c>
      <c r="CI19" s="103" t="s">
        <v>447</v>
      </c>
      <c r="CJ19" s="103" t="s">
        <v>448</v>
      </c>
      <c r="CK19" s="103" t="s">
        <v>449</v>
      </c>
      <c r="CL19" s="103" t="s">
        <v>450</v>
      </c>
      <c r="CM19" s="103" t="s">
        <v>451</v>
      </c>
      <c r="CN19" s="103" t="s">
        <v>452</v>
      </c>
      <c r="CO19" s="103" t="s">
        <v>453</v>
      </c>
      <c r="CP19" s="103" t="s">
        <v>454</v>
      </c>
      <c r="CQ19" s="103" t="s">
        <v>455</v>
      </c>
      <c r="CR19" s="103" t="s">
        <v>456</v>
      </c>
      <c r="CS19" s="103" t="s">
        <v>457</v>
      </c>
      <c r="CT19" s="103" t="s">
        <v>458</v>
      </c>
      <c r="CU19" s="103" t="s">
        <v>459</v>
      </c>
      <c r="CV19" s="103" t="s">
        <v>460</v>
      </c>
      <c r="CW19" s="103" t="s">
        <v>461</v>
      </c>
      <c r="CX19" s="103" t="s">
        <v>462</v>
      </c>
      <c r="CY19" s="103" t="s">
        <v>463</v>
      </c>
      <c r="CZ19" s="103" t="s">
        <v>464</v>
      </c>
      <c r="DA19" s="103" t="s">
        <v>465</v>
      </c>
      <c r="DB19" s="103" t="s">
        <v>466</v>
      </c>
      <c r="DC19" s="103" t="s">
        <v>467</v>
      </c>
      <c r="DD19" s="103" t="s">
        <v>468</v>
      </c>
      <c r="DE19" s="103" t="s">
        <v>469</v>
      </c>
      <c r="DF19" s="103" t="s">
        <v>470</v>
      </c>
      <c r="DG19" s="103" t="s">
        <v>471</v>
      </c>
      <c r="DH19" s="103" t="s">
        <v>472</v>
      </c>
      <c r="DI19" s="103" t="s">
        <v>473</v>
      </c>
      <c r="DJ19" s="103" t="s">
        <v>474</v>
      </c>
      <c r="DK19" s="103" t="s">
        <v>487</v>
      </c>
      <c r="DL19" s="103" t="s">
        <v>475</v>
      </c>
      <c r="DM19" s="103" t="s">
        <v>476</v>
      </c>
      <c r="DN19" s="103" t="s">
        <v>477</v>
      </c>
      <c r="DO19" s="103" t="s">
        <v>478</v>
      </c>
      <c r="DP19" s="103" t="s">
        <v>479</v>
      </c>
      <c r="DQ19" s="103" t="s">
        <v>480</v>
      </c>
      <c r="DR19" s="103" t="s">
        <v>488</v>
      </c>
      <c r="DS19" s="103" t="s">
        <v>481</v>
      </c>
      <c r="DT19" s="103" t="s">
        <v>482</v>
      </c>
      <c r="DU19" s="103" t="s">
        <v>483</v>
      </c>
      <c r="DV19" s="103" t="s">
        <v>484</v>
      </c>
      <c r="DW19" s="103" t="s">
        <v>485</v>
      </c>
      <c r="DX19" s="103" t="s">
        <v>486</v>
      </c>
    </row>
    <row r="20" spans="1:128" x14ac:dyDescent="0.25">
      <c r="A20">
        <f>'В_4.Пространственные данные'!C5</f>
        <v>0</v>
      </c>
      <c r="B20">
        <f>'В_4.Пространственные данные'!D5</f>
        <v>0</v>
      </c>
      <c r="C20">
        <f>'В_4.Пространственные данные'!E5</f>
        <v>0</v>
      </c>
      <c r="D20">
        <f>'В_4.Пространственные данные'!F5</f>
        <v>0</v>
      </c>
      <c r="E20">
        <f>'В_4.Пространственные данные'!G5</f>
        <v>0</v>
      </c>
      <c r="F20">
        <f>'В_4.Пространственные данные'!H5</f>
        <v>0</v>
      </c>
      <c r="G20">
        <f>'В_4.Пространственные данные'!C6</f>
        <v>0</v>
      </c>
      <c r="H20">
        <f>'В_4.Пространственные данные'!D6</f>
        <v>0</v>
      </c>
      <c r="I20">
        <f>'В_4.Пространственные данные'!E6</f>
        <v>0</v>
      </c>
      <c r="J20">
        <f>'В_4.Пространственные данные'!F6</f>
        <v>0</v>
      </c>
      <c r="K20">
        <f>'В_4.Пространственные данные'!G6</f>
        <v>0</v>
      </c>
      <c r="L20">
        <f>'В_4.Пространственные данные'!H6</f>
        <v>0</v>
      </c>
      <c r="M20">
        <f>'В_4.Пространственные данные'!C7</f>
        <v>0</v>
      </c>
      <c r="N20">
        <f>'В_4.Пространственные данные'!D7</f>
        <v>0</v>
      </c>
      <c r="O20">
        <f>'В_4.Пространственные данные'!E7</f>
        <v>0</v>
      </c>
      <c r="P20">
        <f>'В_4.Пространственные данные'!F7</f>
        <v>0</v>
      </c>
      <c r="Q20">
        <f>'В_4.Пространственные данные'!G7</f>
        <v>0</v>
      </c>
      <c r="R20">
        <f>'В_4.Пространственные данные'!H7</f>
        <v>0</v>
      </c>
      <c r="S20">
        <f>'В_4.Пространственные данные'!C8</f>
        <v>0</v>
      </c>
      <c r="T20">
        <f>'В_4.Пространственные данные'!D8</f>
        <v>0</v>
      </c>
      <c r="U20">
        <f>'В_4.Пространственные данные'!E8</f>
        <v>0</v>
      </c>
      <c r="V20">
        <f>'В_4.Пространственные данные'!F8</f>
        <v>0</v>
      </c>
      <c r="W20">
        <f>'В_4.Пространственные данные'!G8</f>
        <v>0</v>
      </c>
      <c r="X20">
        <f>'В_4.Пространственные данные'!H8</f>
        <v>0</v>
      </c>
      <c r="Y20">
        <f>'В_4.Пространственные данные'!C9</f>
        <v>0</v>
      </c>
      <c r="Z20">
        <f>'В_4.Пространственные данные'!D9</f>
        <v>0</v>
      </c>
      <c r="AA20">
        <f>'В_4.Пространственные данные'!E9</f>
        <v>0</v>
      </c>
      <c r="AB20">
        <f>'В_4.Пространственные данные'!F9</f>
        <v>0</v>
      </c>
      <c r="AC20">
        <f>'В_4.Пространственные данные'!G9</f>
        <v>0</v>
      </c>
      <c r="AD20">
        <f>'В_4.Пространственные данные'!H9</f>
        <v>0</v>
      </c>
      <c r="AE20">
        <f>'В_4.Пространственные данные'!C10</f>
        <v>0</v>
      </c>
      <c r="AF20">
        <f>'В_4.Пространственные данные'!D10</f>
        <v>0</v>
      </c>
      <c r="AG20">
        <f>'В_4.Пространственные данные'!E10</f>
        <v>0</v>
      </c>
      <c r="AH20">
        <f>'В_4.Пространственные данные'!F10</f>
        <v>0</v>
      </c>
      <c r="AI20">
        <f>'В_4.Пространственные данные'!G10</f>
        <v>0</v>
      </c>
      <c r="AJ20">
        <f>'В_4.Пространственные данные'!H10</f>
        <v>0</v>
      </c>
      <c r="AK20">
        <f>'В_4.Пространственные данные'!C11</f>
        <v>0</v>
      </c>
      <c r="AL20">
        <f>'В_4.Пространственные данные'!D11</f>
        <v>0</v>
      </c>
      <c r="AM20">
        <f>'В_4.Пространственные данные'!E11</f>
        <v>0</v>
      </c>
      <c r="AN20">
        <f>'В_4.Пространственные данные'!F11</f>
        <v>0</v>
      </c>
      <c r="AO20">
        <f>'В_4.Пространственные данные'!G11</f>
        <v>0</v>
      </c>
      <c r="AP20">
        <f>'В_4.Пространственные данные'!H11</f>
        <v>0</v>
      </c>
      <c r="AQ20">
        <f>'В_4.Пространственные данные'!C12</f>
        <v>0</v>
      </c>
      <c r="AR20">
        <f>'В_4.Пространственные данные'!D12</f>
        <v>0</v>
      </c>
      <c r="AS20">
        <f>'В_4.Пространственные данные'!E12</f>
        <v>0</v>
      </c>
      <c r="AT20">
        <f>'В_4.Пространственные данные'!F12</f>
        <v>0</v>
      </c>
      <c r="AU20">
        <f>'В_4.Пространственные данные'!G12</f>
        <v>0</v>
      </c>
      <c r="AV20">
        <f>'В_4.Пространственные данные'!H12</f>
        <v>0</v>
      </c>
      <c r="AW20">
        <f>'В_4.Пространственные данные'!C13</f>
        <v>0</v>
      </c>
      <c r="AX20">
        <f>'В_4.Пространственные данные'!D13</f>
        <v>0</v>
      </c>
      <c r="AY20">
        <f>'В_4.Пространственные данные'!E13</f>
        <v>0</v>
      </c>
      <c r="AZ20">
        <f>'В_4.Пространственные данные'!F13</f>
        <v>0</v>
      </c>
      <c r="BA20">
        <f>'В_4.Пространственные данные'!G13</f>
        <v>0</v>
      </c>
      <c r="BB20">
        <f>'В_4.Пространственные данные'!H13</f>
        <v>0</v>
      </c>
      <c r="BC20">
        <f>'В_4.Пространственные данные'!C14</f>
        <v>0</v>
      </c>
      <c r="BD20">
        <f>'В_4.Пространственные данные'!D14</f>
        <v>0</v>
      </c>
      <c r="BE20">
        <f>'В_4.Пространственные данные'!E14</f>
        <v>0</v>
      </c>
      <c r="BF20">
        <f>'В_4.Пространственные данные'!F14</f>
        <v>0</v>
      </c>
      <c r="BG20">
        <f>'В_4.Пространственные данные'!G14</f>
        <v>0</v>
      </c>
      <c r="BH20">
        <f>'В_4.Пространственные данные'!H14</f>
        <v>0</v>
      </c>
      <c r="BI20">
        <f>'В_4.Пространственные данные'!C15</f>
        <v>0</v>
      </c>
      <c r="BJ20">
        <f>'В_4.Пространственные данные'!D15</f>
        <v>0</v>
      </c>
      <c r="BK20">
        <f>'В_4.Пространственные данные'!E15</f>
        <v>0</v>
      </c>
      <c r="BL20">
        <f>'В_4.Пространственные данные'!F15</f>
        <v>0</v>
      </c>
      <c r="BM20">
        <f>'В_4.Пространственные данные'!G15</f>
        <v>0</v>
      </c>
      <c r="BN20">
        <f>'В_4.Пространственные данные'!H15</f>
        <v>0</v>
      </c>
      <c r="BO20">
        <f>'В_4.Пространственные данные'!C16</f>
        <v>0</v>
      </c>
      <c r="BP20">
        <f>'В_4.Пространственные данные'!D16</f>
        <v>0</v>
      </c>
      <c r="BQ20">
        <f>'В_4.Пространственные данные'!E16</f>
        <v>0</v>
      </c>
      <c r="BR20">
        <f>'В_4.Пространственные данные'!F16</f>
        <v>0</v>
      </c>
      <c r="BS20">
        <f>'В_4.Пространственные данные'!G16</f>
        <v>0</v>
      </c>
      <c r="BT20">
        <f>'В_4.Пространственные данные'!H16</f>
        <v>0</v>
      </c>
      <c r="BU20">
        <f>'В_4.Пространственные данные'!C17</f>
        <v>0</v>
      </c>
      <c r="BV20">
        <f>'В_4.Пространственные данные'!D17</f>
        <v>0</v>
      </c>
      <c r="BW20">
        <f>'В_4.Пространственные данные'!E17</f>
        <v>0</v>
      </c>
      <c r="BX20">
        <f>'В_4.Пространственные данные'!F17</f>
        <v>0</v>
      </c>
      <c r="BY20">
        <f>'В_4.Пространственные данные'!G17</f>
        <v>0</v>
      </c>
      <c r="BZ20">
        <f>'В_4.Пространственные данные'!H17</f>
        <v>0</v>
      </c>
      <c r="CA20">
        <f>'В_4.Пространственные данные'!C18</f>
        <v>0</v>
      </c>
      <c r="CB20">
        <f>'В_4.Пространственные данные'!D18</f>
        <v>0</v>
      </c>
      <c r="CC20">
        <f>'В_4.Пространственные данные'!E18</f>
        <v>0</v>
      </c>
      <c r="CD20">
        <f>'В_4.Пространственные данные'!F18</f>
        <v>0</v>
      </c>
      <c r="CE20">
        <f>'В_4.Пространственные данные'!G18</f>
        <v>0</v>
      </c>
      <c r="CF20">
        <f>'В_4.Пространственные данные'!H18</f>
        <v>0</v>
      </c>
      <c r="CG20">
        <f>'В_4.Пространственные данные'!C19</f>
        <v>0</v>
      </c>
      <c r="CH20">
        <f>'В_4.Пространственные данные'!D19</f>
        <v>0</v>
      </c>
      <c r="CI20">
        <f>'В_4.Пространственные данные'!E19</f>
        <v>0</v>
      </c>
      <c r="CJ20">
        <f>'В_4.Пространственные данные'!F19</f>
        <v>0</v>
      </c>
      <c r="CK20">
        <f>'В_4.Пространственные данные'!G19</f>
        <v>0</v>
      </c>
      <c r="CL20">
        <f>'В_4.Пространственные данные'!H19</f>
        <v>0</v>
      </c>
      <c r="CM20">
        <f>'В_4.Пространственные данные'!C20</f>
        <v>0</v>
      </c>
      <c r="CN20">
        <f>'В_4.Пространственные данные'!D20</f>
        <v>0</v>
      </c>
      <c r="CO20">
        <f>'В_4.Пространственные данные'!E20</f>
        <v>0</v>
      </c>
      <c r="CP20">
        <f>'В_4.Пространственные данные'!F20</f>
        <v>0</v>
      </c>
      <c r="CQ20">
        <f>'В_4.Пространственные данные'!G20</f>
        <v>0</v>
      </c>
      <c r="CR20">
        <f>'В_4.Пространственные данные'!H20</f>
        <v>0</v>
      </c>
      <c r="CS20">
        <f>'В_4.Пространственные данные'!C21</f>
        <v>0</v>
      </c>
      <c r="CT20">
        <f>'В_4.Пространственные данные'!D21</f>
        <v>0</v>
      </c>
      <c r="CU20">
        <f>'В_4.Пространственные данные'!E21</f>
        <v>0</v>
      </c>
      <c r="CV20">
        <f>'В_4.Пространственные данные'!F21</f>
        <v>0</v>
      </c>
      <c r="CW20">
        <f>'В_4.Пространственные данные'!G21</f>
        <v>0</v>
      </c>
      <c r="CX20">
        <f>'В_4.Пространственные данные'!H21</f>
        <v>0</v>
      </c>
      <c r="CY20">
        <f>'В_4.Пространственные данные'!C22</f>
        <v>0</v>
      </c>
      <c r="CZ20">
        <f>'В_4.Пространственные данные'!D22</f>
        <v>0</v>
      </c>
      <c r="DA20">
        <f>'В_4.Пространственные данные'!E22</f>
        <v>0</v>
      </c>
      <c r="DB20">
        <f>'В_4.Пространственные данные'!F22</f>
        <v>0</v>
      </c>
      <c r="DC20">
        <f>'В_4.Пространственные данные'!G22</f>
        <v>0</v>
      </c>
      <c r="DD20">
        <f>'В_4.Пространственные данные'!H22</f>
        <v>0</v>
      </c>
      <c r="DE20">
        <f>'В_4.Пространственные данные'!C23</f>
        <v>0</v>
      </c>
      <c r="DF20">
        <f>'В_4.Пространственные данные'!D23</f>
        <v>0</v>
      </c>
      <c r="DG20">
        <f>'В_4.Пространственные данные'!E23</f>
        <v>0</v>
      </c>
      <c r="DH20">
        <f>'В_4.Пространственные данные'!F23</f>
        <v>0</v>
      </c>
      <c r="DI20">
        <f>'В_4.Пространственные данные'!G23</f>
        <v>0</v>
      </c>
      <c r="DJ20">
        <f>'В_4.Пространственные данные'!H23</f>
        <v>0</v>
      </c>
      <c r="DK20">
        <f>'В_4.Пространственные данные'!A25</f>
        <v>0</v>
      </c>
      <c r="DL20">
        <f>'В_4.Пространственные данные'!C25</f>
        <v>0</v>
      </c>
      <c r="DM20">
        <f>'В_4.Пространственные данные'!D25</f>
        <v>0</v>
      </c>
      <c r="DN20">
        <f>'В_4.Пространственные данные'!E25</f>
        <v>0</v>
      </c>
      <c r="DO20">
        <f>'В_4.Пространственные данные'!F25</f>
        <v>0</v>
      </c>
      <c r="DP20">
        <f>'В_4.Пространственные данные'!G25</f>
        <v>0</v>
      </c>
      <c r="DQ20">
        <f>'В_4.Пространственные данные'!H25</f>
        <v>0</v>
      </c>
      <c r="DR20">
        <f>'В_4.Пространственные данные'!A26</f>
        <v>0</v>
      </c>
      <c r="DS20">
        <f>'В_4.Пространственные данные'!C26</f>
        <v>0</v>
      </c>
      <c r="DT20">
        <f>'В_4.Пространственные данные'!D26</f>
        <v>0</v>
      </c>
      <c r="DU20">
        <f>'В_4.Пространственные данные'!E26</f>
        <v>0</v>
      </c>
      <c r="DV20">
        <f>'В_4.Пространственные данные'!F26</f>
        <v>0</v>
      </c>
      <c r="DW20">
        <f>'В_4.Пространственные данные'!G26</f>
        <v>0</v>
      </c>
      <c r="DX20">
        <f>'В_4.Пространственные данные'!H26</f>
        <v>0</v>
      </c>
    </row>
    <row r="22" spans="1:128" x14ac:dyDescent="0.25">
      <c r="A22" s="102" t="s">
        <v>489</v>
      </c>
      <c r="B22" s="104"/>
    </row>
    <row r="23" spans="1:128" x14ac:dyDescent="0.25">
      <c r="A23" s="103" t="s">
        <v>490</v>
      </c>
      <c r="B23" s="103" t="s">
        <v>491</v>
      </c>
      <c r="C23" s="103" t="s">
        <v>492</v>
      </c>
      <c r="D23" s="103" t="s">
        <v>493</v>
      </c>
      <c r="E23" s="103" t="s">
        <v>494</v>
      </c>
      <c r="F23" s="103" t="s">
        <v>495</v>
      </c>
      <c r="G23" s="103" t="s">
        <v>496</v>
      </c>
      <c r="H23" s="103" t="s">
        <v>497</v>
      </c>
      <c r="I23" s="103" t="s">
        <v>498</v>
      </c>
      <c r="J23" s="103" t="s">
        <v>499</v>
      </c>
      <c r="K23" s="103" t="s">
        <v>500</v>
      </c>
      <c r="L23" s="103" t="s">
        <v>501</v>
      </c>
      <c r="M23" s="103" t="s">
        <v>502</v>
      </c>
      <c r="N23" s="103" t="s">
        <v>503</v>
      </c>
      <c r="O23" s="103" t="s">
        <v>504</v>
      </c>
      <c r="P23" s="103" t="s">
        <v>505</v>
      </c>
      <c r="Q23" s="103" t="s">
        <v>506</v>
      </c>
      <c r="R23" s="103" t="s">
        <v>507</v>
      </c>
      <c r="S23" s="103" t="s">
        <v>508</v>
      </c>
      <c r="T23" s="103" t="s">
        <v>509</v>
      </c>
      <c r="U23" s="103" t="s">
        <v>510</v>
      </c>
      <c r="V23" s="103" t="s">
        <v>511</v>
      </c>
      <c r="W23" s="103" t="s">
        <v>512</v>
      </c>
      <c r="X23" s="103" t="s">
        <v>513</v>
      </c>
      <c r="Y23" s="103" t="s">
        <v>514</v>
      </c>
      <c r="Z23" s="103" t="s">
        <v>515</v>
      </c>
      <c r="AA23" s="103" t="s">
        <v>516</v>
      </c>
      <c r="AB23" s="103" t="s">
        <v>517</v>
      </c>
      <c r="AC23" s="103" t="s">
        <v>518</v>
      </c>
      <c r="AD23" s="103" t="s">
        <v>519</v>
      </c>
      <c r="AE23" s="103" t="s">
        <v>520</v>
      </c>
      <c r="AF23" s="103" t="s">
        <v>521</v>
      </c>
      <c r="AG23" s="103" t="s">
        <v>522</v>
      </c>
      <c r="AH23" s="103" t="s">
        <v>523</v>
      </c>
      <c r="AI23" s="103" t="s">
        <v>524</v>
      </c>
      <c r="AJ23" s="103" t="s">
        <v>525</v>
      </c>
      <c r="AK23" s="103" t="s">
        <v>526</v>
      </c>
      <c r="AL23" s="103" t="s">
        <v>527</v>
      </c>
      <c r="AM23" s="103" t="s">
        <v>528</v>
      </c>
      <c r="AN23" s="103" t="s">
        <v>529</v>
      </c>
      <c r="AO23" s="103" t="s">
        <v>530</v>
      </c>
      <c r="AP23" s="103" t="s">
        <v>531</v>
      </c>
      <c r="AQ23" s="103" t="s">
        <v>532</v>
      </c>
      <c r="AR23" s="103" t="s">
        <v>533</v>
      </c>
      <c r="AS23" s="103" t="s">
        <v>534</v>
      </c>
      <c r="AT23" s="103" t="s">
        <v>535</v>
      </c>
      <c r="AU23" s="103" t="s">
        <v>536</v>
      </c>
      <c r="AV23" s="103" t="s">
        <v>537</v>
      </c>
      <c r="AW23" s="103" t="s">
        <v>538</v>
      </c>
      <c r="AX23" s="103" t="s">
        <v>539</v>
      </c>
      <c r="AY23" s="103" t="s">
        <v>544</v>
      </c>
      <c r="AZ23" s="103" t="s">
        <v>540</v>
      </c>
      <c r="BA23" s="103" t="s">
        <v>541</v>
      </c>
      <c r="BB23" s="103" t="s">
        <v>545</v>
      </c>
      <c r="BC23" s="103" t="s">
        <v>542</v>
      </c>
      <c r="BD23" s="103" t="s">
        <v>543</v>
      </c>
    </row>
    <row r="24" spans="1:128" x14ac:dyDescent="0.25">
      <c r="A24">
        <f>'В_5. Результаты'!C4</f>
        <v>0</v>
      </c>
      <c r="B24">
        <f>'В_5. Результаты'!D4</f>
        <v>0</v>
      </c>
      <c r="C24">
        <f>'В_5. Результаты'!C5</f>
        <v>0</v>
      </c>
      <c r="D24">
        <f>'В_5. Результаты'!D5</f>
        <v>0</v>
      </c>
      <c r="E24">
        <f>'В_5. Результаты'!C6</f>
        <v>0</v>
      </c>
      <c r="F24">
        <f>'В_5. Результаты'!D6</f>
        <v>0</v>
      </c>
      <c r="G24">
        <f>'В_5. Результаты'!C7</f>
        <v>0</v>
      </c>
      <c r="H24">
        <f>'В_5. Результаты'!D7</f>
        <v>0</v>
      </c>
      <c r="I24">
        <f>'В_5. Результаты'!C8</f>
        <v>0</v>
      </c>
      <c r="J24">
        <f>'В_5. Результаты'!D8</f>
        <v>0</v>
      </c>
      <c r="K24">
        <f>'В_5. Результаты'!C9</f>
        <v>0</v>
      </c>
      <c r="L24">
        <f>'В_5. Результаты'!D9</f>
        <v>0</v>
      </c>
      <c r="M24">
        <f>'В_5. Результаты'!C10</f>
        <v>0</v>
      </c>
      <c r="N24">
        <f>'В_5. Результаты'!D10</f>
        <v>0</v>
      </c>
      <c r="O24">
        <f>'В_5. Результаты'!C11</f>
        <v>0</v>
      </c>
      <c r="P24">
        <f>'В_5. Результаты'!D11</f>
        <v>0</v>
      </c>
      <c r="Q24">
        <f>'В_5. Результаты'!C12</f>
        <v>0</v>
      </c>
      <c r="R24">
        <f>'В_5. Результаты'!D12</f>
        <v>0</v>
      </c>
      <c r="S24">
        <f>'В_5. Результаты'!C13</f>
        <v>0</v>
      </c>
      <c r="T24">
        <f>'В_5. Результаты'!D13</f>
        <v>0</v>
      </c>
      <c r="U24">
        <f>'В_5. Результаты'!C14</f>
        <v>0</v>
      </c>
      <c r="V24">
        <f>'В_5. Результаты'!D14</f>
        <v>0</v>
      </c>
      <c r="W24">
        <f>'В_5. Результаты'!C15</f>
        <v>0</v>
      </c>
      <c r="X24">
        <f>'В_5. Результаты'!D15</f>
        <v>0</v>
      </c>
      <c r="Y24">
        <f>'В_5. Результаты'!C16</f>
        <v>0</v>
      </c>
      <c r="Z24">
        <f>'В_5. Результаты'!D16</f>
        <v>0</v>
      </c>
      <c r="AA24">
        <f>'В_5. Результаты'!C17</f>
        <v>0</v>
      </c>
      <c r="AB24">
        <f>'В_5. Результаты'!D17</f>
        <v>0</v>
      </c>
      <c r="AC24">
        <f>'В_5. Результаты'!C18</f>
        <v>0</v>
      </c>
      <c r="AD24">
        <f>'В_5. Результаты'!D18</f>
        <v>0</v>
      </c>
      <c r="AE24">
        <f>'В_5. Результаты'!C19</f>
        <v>0</v>
      </c>
      <c r="AF24">
        <f>'В_5. Результаты'!D19</f>
        <v>0</v>
      </c>
      <c r="AG24">
        <f>'В_5. Результаты'!C20</f>
        <v>0</v>
      </c>
      <c r="AH24">
        <f>'В_5. Результаты'!D20</f>
        <v>0</v>
      </c>
      <c r="AI24">
        <f>'В_5. Результаты'!C21</f>
        <v>0</v>
      </c>
      <c r="AJ24">
        <f>'В_5. Результаты'!D21</f>
        <v>0</v>
      </c>
      <c r="AK24">
        <f>'В_5. Результаты'!C22</f>
        <v>0</v>
      </c>
      <c r="AL24">
        <f>'В_5. Результаты'!D22</f>
        <v>0</v>
      </c>
      <c r="AM24">
        <f>'В_5. Результаты'!C23</f>
        <v>0</v>
      </c>
      <c r="AN24">
        <f>'В_5. Результаты'!D23</f>
        <v>0</v>
      </c>
      <c r="AO24">
        <f>'В_5. Результаты'!C24</f>
        <v>0</v>
      </c>
      <c r="AP24">
        <f>'В_5. Результаты'!D24</f>
        <v>0</v>
      </c>
      <c r="AQ24">
        <f>'В_5. Результаты'!C25</f>
        <v>0</v>
      </c>
      <c r="AR24">
        <f>'В_5. Результаты'!D25</f>
        <v>0</v>
      </c>
      <c r="AS24">
        <f>'В_5. Результаты'!C26</f>
        <v>0</v>
      </c>
      <c r="AT24">
        <f>'В_5. Результаты'!D26</f>
        <v>0</v>
      </c>
      <c r="AU24">
        <f>'В_5. Результаты'!C27</f>
        <v>0</v>
      </c>
      <c r="AV24">
        <f>'В_5. Результаты'!D27</f>
        <v>0</v>
      </c>
      <c r="AW24">
        <f>'В_5. Результаты'!C28</f>
        <v>0</v>
      </c>
      <c r="AX24">
        <f>'В_5. Результаты'!D28</f>
        <v>0</v>
      </c>
      <c r="AY24">
        <f>'В_5. Результаты'!A30</f>
        <v>0</v>
      </c>
      <c r="AZ24">
        <f>'В_5. Результаты'!C30</f>
        <v>0</v>
      </c>
      <c r="BA24">
        <f>'В_5. Результаты'!D30</f>
        <v>0</v>
      </c>
      <c r="BB24">
        <f>'В_5. Результаты'!A31</f>
        <v>0</v>
      </c>
      <c r="BC24">
        <f>'В_5. Результаты'!C31</f>
        <v>0</v>
      </c>
      <c r="BD24">
        <f>'В_5. Результаты'!D31</f>
        <v>0</v>
      </c>
    </row>
    <row r="26" spans="1:128" x14ac:dyDescent="0.25">
      <c r="A26" s="105" t="s">
        <v>546</v>
      </c>
    </row>
    <row r="27" spans="1:128" s="108" customFormat="1" x14ac:dyDescent="0.25">
      <c r="A27" s="107">
        <v>97</v>
      </c>
      <c r="B27" s="107">
        <v>98</v>
      </c>
      <c r="C27" s="107">
        <v>99</v>
      </c>
      <c r="D27" s="107">
        <v>100</v>
      </c>
      <c r="E27" s="107">
        <v>101</v>
      </c>
      <c r="F27" s="107">
        <v>102</v>
      </c>
      <c r="G27" s="107" t="s">
        <v>556</v>
      </c>
      <c r="H27" s="107">
        <v>103</v>
      </c>
      <c r="I27" s="107">
        <v>104</v>
      </c>
      <c r="J27" s="107">
        <v>105</v>
      </c>
      <c r="K27" s="107">
        <v>106</v>
      </c>
      <c r="L27" s="107">
        <v>107</v>
      </c>
      <c r="M27" s="107">
        <v>108</v>
      </c>
      <c r="N27" s="107">
        <v>109</v>
      </c>
      <c r="O27" s="107" t="s">
        <v>547</v>
      </c>
      <c r="P27" s="107" t="s">
        <v>549</v>
      </c>
      <c r="Q27" s="107" t="s">
        <v>548</v>
      </c>
      <c r="R27" s="107" t="s">
        <v>550</v>
      </c>
    </row>
    <row r="28" spans="1:128" x14ac:dyDescent="0.25">
      <c r="A28">
        <f>'В_6-9. Использование'!C2</f>
        <v>0</v>
      </c>
      <c r="B28">
        <f>'В_6-9. Использование'!C3</f>
        <v>0</v>
      </c>
      <c r="C28">
        <f>'В_6-9. Использование'!C4</f>
        <v>0</v>
      </c>
      <c r="D28">
        <f>'В_6-9. Использование'!C6</f>
        <v>0</v>
      </c>
      <c r="E28">
        <f>'В_6-9. Использование'!C7</f>
        <v>0</v>
      </c>
      <c r="F28">
        <f>'В_6-9. Использование'!C10</f>
        <v>0</v>
      </c>
      <c r="G28" s="106">
        <f>'В_6-9. Использование'!A13</f>
        <v>0</v>
      </c>
      <c r="H28">
        <f>'В_6-9. Использование'!C16</f>
        <v>0</v>
      </c>
      <c r="I28">
        <f>'В_6-9. Использование'!C17</f>
        <v>0</v>
      </c>
      <c r="J28">
        <f>'В_6-9. Использование'!C18</f>
        <v>0</v>
      </c>
      <c r="K28">
        <f>'В_6-9. Использование'!C19</f>
        <v>0</v>
      </c>
      <c r="L28">
        <f>'В_6-9. Использование'!C20</f>
        <v>0</v>
      </c>
      <c r="M28">
        <f>'В_6-9. Использование'!C21</f>
        <v>0</v>
      </c>
      <c r="N28">
        <f>'В_6-9. Использование'!C22</f>
        <v>0</v>
      </c>
      <c r="O28">
        <f>'В_6-9. Использование'!A24</f>
        <v>0</v>
      </c>
      <c r="P28">
        <f>'В_6-9. Использование'!C24</f>
        <v>0</v>
      </c>
      <c r="Q28">
        <f>'В_6-9. Использование'!A25</f>
        <v>0</v>
      </c>
      <c r="R28">
        <f>'В_6-9. Использование'!C25</f>
        <v>0</v>
      </c>
    </row>
    <row r="30" spans="1:128" x14ac:dyDescent="0.25">
      <c r="A30" s="105" t="s">
        <v>551</v>
      </c>
    </row>
    <row r="31" spans="1:128" s="108" customFormat="1" x14ac:dyDescent="0.25">
      <c r="A31" s="107">
        <v>112</v>
      </c>
      <c r="B31" s="107">
        <v>113</v>
      </c>
      <c r="C31" s="107">
        <v>114</v>
      </c>
      <c r="D31" s="107">
        <v>115</v>
      </c>
      <c r="E31" s="107">
        <v>116</v>
      </c>
      <c r="F31" s="107">
        <v>117</v>
      </c>
      <c r="G31" s="107">
        <v>118</v>
      </c>
      <c r="H31" s="107" t="s">
        <v>552</v>
      </c>
      <c r="I31" s="107" t="s">
        <v>553</v>
      </c>
      <c r="J31" s="107" t="s">
        <v>175</v>
      </c>
      <c r="K31" s="107" t="s">
        <v>554</v>
      </c>
      <c r="L31" s="107" t="s">
        <v>555</v>
      </c>
      <c r="M31" s="107" t="s">
        <v>177</v>
      </c>
    </row>
    <row r="32" spans="1:128" x14ac:dyDescent="0.25">
      <c r="A32">
        <f>'В_10-12. Состояние, перспективы'!C2</f>
        <v>0</v>
      </c>
      <c r="B32">
        <f>'В_10-12. Состояние, перспективы'!C3</f>
        <v>0</v>
      </c>
      <c r="C32">
        <f>'В_10-12. Состояние, перспективы'!C4</f>
        <v>0</v>
      </c>
      <c r="D32">
        <f>'В_10-12. Состояние, перспективы'!C5</f>
        <v>0</v>
      </c>
      <c r="E32">
        <f>'В_10-12. Состояние, перспективы'!C6</f>
        <v>0</v>
      </c>
      <c r="F32">
        <f>'В_10-12. Состояние, перспективы'!C7</f>
        <v>0</v>
      </c>
      <c r="G32">
        <f>'В_10-12. Состояние, перспективы'!C8</f>
        <v>0</v>
      </c>
      <c r="H32">
        <f>'В_10-12. Состояние, перспективы'!A13</f>
        <v>0</v>
      </c>
      <c r="I32">
        <f>'В_10-12. Состояние, перспективы'!A15</f>
        <v>0</v>
      </c>
      <c r="J32">
        <f>'В_10-12. Состояние, перспективы'!A17</f>
        <v>0</v>
      </c>
      <c r="K32">
        <f>'В_10-12. Состояние, перспективы'!A22</f>
        <v>0</v>
      </c>
      <c r="L32">
        <f>'В_10-12. Состояние, перспективы'!A24</f>
        <v>0</v>
      </c>
      <c r="M32">
        <f>'В_10-12. Состояние, перспективы'!A26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Титул</vt:lpstr>
      <vt:lpstr>В_1. Полномочия</vt:lpstr>
      <vt:lpstr>В_2. Направления</vt:lpstr>
      <vt:lpstr>В_3. Виды работ</vt:lpstr>
      <vt:lpstr>В_4.Пространственные данные</vt:lpstr>
      <vt:lpstr>В_5. Результаты</vt:lpstr>
      <vt:lpstr>В_6-9. Использование</vt:lpstr>
      <vt:lpstr>В_10-12. Состояние, перспективы</vt:lpstr>
      <vt:lpstr>Скрытый</vt:lpstr>
      <vt:lpstr>'В_4.Пространственные данные'!Заголовки_для_печати</vt:lpstr>
      <vt:lpstr>'В_5. Результаты'!Заголовки_для_печати</vt:lpstr>
      <vt:lpstr>'В_1. Полномочия'!Область_печати</vt:lpstr>
      <vt:lpstr>'В_10-12. Состояние, перспективы'!Область_печати</vt:lpstr>
      <vt:lpstr>'В_3. Виды работ'!Область_печати</vt:lpstr>
      <vt:lpstr>'В_4.Пространственные данные'!Область_печати</vt:lpstr>
      <vt:lpstr>'В_5. Результаты'!Область_печати</vt:lpstr>
      <vt:lpstr>'В_6-9. Использование'!Область_печати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Майбах Олеся Сергеевна</dc:creator>
  <cp:lastModifiedBy>Пользователь Windows</cp:lastModifiedBy>
  <cp:lastPrinted>2019-02-05T10:56:59Z</cp:lastPrinted>
  <dcterms:created xsi:type="dcterms:W3CDTF">2018-12-07T07:37:24Z</dcterms:created>
  <dcterms:modified xsi:type="dcterms:W3CDTF">2019-02-20T13:09:37Z</dcterms:modified>
</cp:coreProperties>
</file>